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floridadoe-my.sharepoint.com/personal/james_andrews_fldoe_org/Documents/Desktop/"/>
    </mc:Choice>
  </mc:AlternateContent>
  <xr:revisionPtr revIDLastSave="6" documentId="8_{69B16678-3B0F-4BDF-BA10-CCEC0438CF60}" xr6:coauthVersionLast="47" xr6:coauthVersionMax="47" xr10:uidLastSave="{535BA603-56C3-4A2A-946E-6F19DB490943}"/>
  <bookViews>
    <workbookView xWindow="28680" yWindow="-120" windowWidth="29040" windowHeight="15720" xr2:uid="{00000000-000D-0000-FFFF-FFFF00000000}"/>
  </bookViews>
  <sheets>
    <sheet name="Charter Cover Page" sheetId="4" r:id="rId1"/>
    <sheet name="Charter Plan" sheetId="5" r:id="rId2"/>
    <sheet name="Districts" sheetId="2" state="hidden" r:id="rId3"/>
  </sheets>
  <definedNames>
    <definedName name="_1._Complete_the_following_table">'Charter Cover Page'!$B$10</definedName>
    <definedName name="_2._Navigate_to_the__Charter_Plan__tab_of_this_workbook._Enter_data_where_indicated_by_colored_cells._Once_this_has_been_completed__review_the_error_report_in_Section_D_and_ensure_that_the_last_item_shows_a__Yes__before_moving_on.">'Charter Cover Page'!$B$24</definedName>
    <definedName name="_2026_27_SALARY_INCREASE_ALLOCATION">'Charter Plan'!$C$2</definedName>
    <definedName name="_2026_27_Salary_Increase_Allocation_Distribution_Plan_ready_to_submit?">'Charter Plan'!$C$50</definedName>
    <definedName name="_3._Charter_schools_should_submit_their_distribution_plans_directly_to_their_sponsoring_school_district.">'Charter Cover Page'!$B$26</definedName>
    <definedName name="_C1">'Charter Plan'!$B$25</definedName>
    <definedName name="_C10">'Charter Plan'!$B$38</definedName>
    <definedName name="_C11">'Charter Plan'!$B$39</definedName>
    <definedName name="_C12">'Charter Plan'!$B$40</definedName>
    <definedName name="_C13">'Charter Plan'!$B$42</definedName>
    <definedName name="_C13_equals_zero.">'Charter Plan'!$C$48</definedName>
    <definedName name="_C14">'Charter Plan'!$B$43</definedName>
    <definedName name="_C2">'Charter Plan'!$B$27</definedName>
    <definedName name="_C3">'Charter Plan'!$B$28</definedName>
    <definedName name="_C4">'Charter Plan'!$B$29</definedName>
    <definedName name="_C5">'Charter Plan'!$B$31</definedName>
    <definedName name="_C6">'Charter Plan'!$B$32</definedName>
    <definedName name="_C7">'Charter Plan'!$B$34</definedName>
    <definedName name="_C8">'Charter Plan'!$B$35</definedName>
    <definedName name="_C9">'Charter Plan'!$B$37</definedName>
    <definedName name="A1_">'Charter Plan'!$B$15</definedName>
    <definedName name="A2_">'Charter Plan'!$B$16</definedName>
    <definedName name="A3_">'Charter Plan'!$B$17</definedName>
    <definedName name="Adjusted_minimum_base_salary_for_2026_27_for_full_time_classroom_teachers_as_defined_in_s._1012.01__2__a___F.S.__after_implementation_of_the_salary_plan.">'Charter Plan'!$C$28</definedName>
    <definedName name="All_charter_schools_are_required_to_submit_this_template._Please_see_FAQ_Q22_regarding_receiving_the_growth_allocation_from_the_district._The_following_instructions_will_help_you_complete_this_requirement.">'Charter Cover Page'!$B$8</definedName>
    <definedName name="B1_">'Charter Plan'!$B$20</definedName>
    <definedName name="B2_">'Charter Plan'!$B$21</definedName>
    <definedName name="B3_">'Charter Plan'!$B$22</definedName>
    <definedName name="Boxes_with_this_color_indicate_that_data_should_be_entered._Do_not_modify_other_cells.">'Charter Plan'!$C$7</definedName>
    <definedName name="CHARTER_DISTRIBUTION_PLAN">'Charter Cover Page'!$B$3</definedName>
    <definedName name="CHARTER_DISTRIBUTION_PLAN_TEMPLATE">'Charter Plan'!$C$3</definedName>
    <definedName name="Charter_proportionate_share_of_the_Growth_Allocation.">'Charter Plan'!$C$16</definedName>
    <definedName name="Charter_proportionate_share_of_the_Maintenance_Allocation.">'Charter Plan'!$C$15</definedName>
    <definedName name="Charter_proportionate_share_of_the_Salary_Increase_Allocation_from_2026_27_FEFP_Conference_Calculation.">'Charter Plan'!$C$17</definedName>
    <definedName name="Charter_School_Name">'Charter Plan'!$C$11</definedName>
    <definedName name="Charter_School_Number">'Charter Plan'!$C$10</definedName>
    <definedName name="Charter_School_Number__ex._1234">'Charter Cover Page'!$B$15</definedName>
    <definedName name="Charterschoolnames">'Charter Cover Page'!$B$13</definedName>
    <definedName name="Contact_Email">'Charter Cover Page'!$B$20</definedName>
    <definedName name="Contact_Name">'Charter Cover Page'!$B$18</definedName>
    <definedName name="Contact_Phone">'Charter Cover Page'!$B$19</definedName>
    <definedName name="D1_">'Charter Plan'!$B$46</definedName>
    <definedName name="D2_">'Charter Plan'!$B$47</definedName>
    <definedName name="D3_">'Charter Plan'!$B$48</definedName>
    <definedName name="D4_">'Charter Plan'!$B$50</definedName>
    <definedName name="Data_entered_in_all_fields__if__No___verify_that_all_orange_boxes_contain_data__even_if_0_.">'Charter Plan'!$C$46</definedName>
    <definedName name="Does_this_file_represent_a_board_approved_plan?">'Charter Cover Page'!$B$22</definedName>
    <definedName name="DUE_OCTOBER_1__2026">'Charter Plan'!$C$4</definedName>
    <definedName name="DuedateOctober12026">'Charter Cover Page'!$B$4</definedName>
    <definedName name="Final_Planned_Expenditures">'Charter Plan'!$C$41</definedName>
    <definedName name="Funds_available_for_the_maintenance_of_prior_year_Salary_Increase_Allocation_increases.">'Charter Plan'!$C$20</definedName>
    <definedName name="Funds_available_from_the_growth_allocation_and_remaining_maintenance_allocation__A2_B3_.">'Charter Plan'!$C$25</definedName>
    <definedName name="Funds_remaining_from_the_charter_s_share_of_the_2026_27_Maintenance_Allocation.">'Charter Plan'!$C$22</definedName>
    <definedName name="General_Salary_Increases">'Charter Plan'!$C$33</definedName>
    <definedName name="Grouped_Charter_School_Numbers___Do_not_enter_names._Enter_school_numbers_only_and_separate_multiple_numbers_with_commas._Do_not_fill_this_box_in_if_this_plan_is_for_one_school_only.">'Charter Cover Page'!$B$16</definedName>
    <definedName name="Increase_in_the_minimum_base_salary__if_any.">'Charter Plan'!$C$29</definedName>
    <definedName name="Increased_Personnel_Compensation_Cost">'Charter Plan'!$C$36</definedName>
    <definedName name="Instructions__Use_this_template_only_if_you_are_submitting_a_plan_for_a_charter_school._School_districts_should_use_the_district_specific_template._Complete_the_following_sections_in_order__then_review_the_error_report_at_the_end_of_the_survey._DO_NOT_mod">'Charter Plan'!$C$6</definedName>
    <definedName name="Minimum_Base_Salary_Figures">'Charter Plan'!$C$26</definedName>
    <definedName name="Minimum_base_salary_for_teachers_as_defined_in_s._1012.01_2__a___F.S.__including_certified_prekindergarten_teachers_funded_in_the_FEFP__prior_to_any_salary_increases_provided_in_the_2026_27_year.">'Charter Plan'!$C$27</definedName>
    <definedName name="No">'Charter Plan'!$D$46</definedName>
    <definedName name="notready">'Charter Plan'!$D$50</definedName>
    <definedName name="SalaryIncreaseAllocation202627Cover">'Charter Cover Page'!$B$2</definedName>
    <definedName name="SECTION_A___Allocation_Data">'Charter Plan'!$C$14</definedName>
    <definedName name="SECTION_B___Maintenance_Allocation__Used_to_maintain_the_salary_increases_provided_through_the_Salary_Increase_Allocation_in_previous_fiscal_years._If_the_cost_to_maintain_these_increases_is_greater_than_the_charter_s_Maintenance_Allocation__other_funding">'Charter Plan'!$C$19</definedName>
    <definedName name="SECTION_C____Growth_Allocation__Provided_for_salary_increases_to_full_time_classroom_teachers_and_certified_prekindergarten_teachers_funded_in_the_Florida_Education_Finance_Program_with_at_least_ten_years_of_full_time_teaching_experience_in_a_Florida_publ">'Charter Plan'!$C$24</definedName>
    <definedName name="Section_D___Error_Report__The_following_items_will_indicate_whether_there_is_an_error_with_the_data_entered_on_the_report_or__if_some_data_should_be_verified_for_accuracy._Do_not_submit_this_report_unless_item_D3_in_this_section_is_marked_YES.">'Charter Plan'!$C$45</definedName>
    <definedName name="Sponsoring_District_Name__choose_from_drop_down_menu">'Charter Cover Page'!$B$12</definedName>
    <definedName name="Sponsoring_District_Name__From_the_Charter_Cover_Page_Tab">'Charter Plan'!$C$9</definedName>
    <definedName name="Ten_Years_of_Full_Time_Teaching_Experience_Salary_Increases">'Charter Plan'!$C$30</definedName>
    <definedName name="The_minimum_base_salary_is_greater_than_or_equal_to_the_previous_year__if__No___please_correct__as_the_minimum_base_cannot_be_lower_than_what_was_the_previous_amount_.">'Charter Plan'!$C$47</definedName>
    <definedName name="This_file_is_a_template_to_assist_school_districts_with_providing_the_necessary_Salary_Increase_Allocation_information_to_the_department_to_comply_with_section_1011.62__Florida_Statutes._Please_review_the_Frequently_Asked_Questions_provided_with_the_depar">'Charter Cover Page'!$B$6</definedName>
    <definedName name="Total_cost_to_maintain_the_salary_increases_provided_through_the_Salary_Increase_Allocation_in_previous_years__enter_the_total_cost_here__even_if_it_exceeds_the_allocation_.">'Charter Plan'!$C$21</definedName>
    <definedName name="Total_dollar_amount_of_unused_funds__Item_C1_minus_Item_C6__C7__C8_and_C12_._This_cell_should_be_zero.">'Charter Plan'!$C$42</definedName>
    <definedName name="Total_number_of_full_time_classroom_teachers_as_defined_by_s._1012.01_2__a___F.S.__with_at_least_ten_years_of_full_time_teaching_experience_in_a_Florida_public_school.">'Charter Plan'!$C$31</definedName>
    <definedName name="Total_planned_expenditure_of_funds_from_sources_other_than_SIA_for_instructional_personnel_salary_increases.">'Charter Plan'!$C$43</definedName>
    <definedName name="Total_planned_expenditure_of_funds_from_the_Salary_Increase_Allocation_used_to_increase_salaries_for_full_time_classroom_teachers__with_at_least_ten_years_of_full_time_teaching_experience_in_a_Florida_public_school_.">'Charter Plan'!$C$32</definedName>
    <definedName name="Total_planned_expenditure_of_Salary_Increase_Allocation_funds_used_to_provide_salary_increases_to_full_time_classroom_teachers__with_less_than_ten_years_of_full_time_teaching_experience_in_a_Florida_public_school_.">'Charter Plan'!$C$34</definedName>
    <definedName name="Total_planned_expenditure_of_Salary_Increase_Allocation_funds_used_to_provide_salary_increases_to_increase_full_time_instructional_personnel__not_including_teachers__as_defined_by_s._1012.01_2__b___d___F.S.">'Charter Plan'!$C$35</definedName>
    <definedName name="Total_planned_expenditures_of_Salary_Increase_Allocation_funds_used_for_increased_compensation_costs.">'Charter Plan'!$C$40</definedName>
    <definedName name="Total_planned_expenditures_of_Salary_Increase_Allocation_funds_used_for_increased_employer_retirement_contribution.">'Charter Plan'!$C$37</definedName>
    <definedName name="Total_planned_expenditures_of_Salary_Increase_Allocation_funds_used_for_increased_health_insurance_costs.">'Charter Plan'!$C$38</definedName>
    <definedName name="Total_planned_expenditures_of_Salary_Increase_Allocation_funds_used_for_other_increased_compensation_costs.">'Charter Plan'!$C$39</definedName>
    <definedName name="Yes">'Charter Plan'!$D$47</definedName>
    <definedName name="yesc13is0">'Charter Plan'!$D$48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6" i="5" l="1"/>
  <c r="D40" i="5"/>
  <c r="D29" i="5"/>
  <c r="D47" i="5" s="1"/>
  <c r="D10" i="5" l="1"/>
  <c r="D11" i="5"/>
  <c r="D9" i="5"/>
  <c r="D20" i="5"/>
  <c r="D22" i="5" s="1"/>
  <c r="D25" i="5" s="1"/>
  <c r="D42" i="5" s="1"/>
  <c r="D17" i="5"/>
  <c r="D48" i="5" l="1"/>
  <c r="D50" i="5"/>
</calcChain>
</file>

<file path=xl/sharedStrings.xml><?xml version="1.0" encoding="utf-8"?>
<sst xmlns="http://schemas.openxmlformats.org/spreadsheetml/2006/main" count="164" uniqueCount="162">
  <si>
    <t xml:space="preserve">Boxes with this color indicate that data should be entered. Do not modify other cells. </t>
  </si>
  <si>
    <t>SECTION A - Allocation Data</t>
  </si>
  <si>
    <t>A1</t>
  </si>
  <si>
    <t>A2</t>
  </si>
  <si>
    <t>A3</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</si>
  <si>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</si>
  <si>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</si>
  <si>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</si>
  <si>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</si>
  <si>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</si>
  <si>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</si>
  <si>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</si>
  <si>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</si>
  <si>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</si>
  <si>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</si>
  <si>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</si>
  <si>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</si>
  <si>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</si>
  <si>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</si>
  <si>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</si>
  <si>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</si>
  <si>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</si>
  <si>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</si>
  <si>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</si>
  <si>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</si>
  <si>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</si>
  <si>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</si>
  <si>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</si>
  <si>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</si>
  <si>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</si>
  <si>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</si>
  <si>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</si>
  <si>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</si>
  <si>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</si>
  <si>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</si>
  <si>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</si>
  <si>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</si>
  <si>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</si>
  <si>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</si>
  <si>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</si>
  <si>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</si>
  <si>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</si>
  <si>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</si>
  <si>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</si>
  <si>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</si>
  <si>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</si>
  <si>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</si>
  <si>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</si>
  <si>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</si>
  <si>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</si>
  <si>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</si>
  <si>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</si>
  <si>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</si>
  <si>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</si>
  <si>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</si>
  <si>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</si>
  <si>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</si>
  <si>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</si>
  <si>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</si>
  <si>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</si>
  <si>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</si>
  <si>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</si>
  <si>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</si>
  <si>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</si>
  <si>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</si>
  <si>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</si>
  <si>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</si>
  <si>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</si>
  <si>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</si>
  <si>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</si>
  <si>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</si>
  <si>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</si>
  <si>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</si>
  <si>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</si>
  <si>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</si>
  <si>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FSU Lab - Broward</t>
  </si>
  <si>
    <t>FSU Lab - Leon</t>
  </si>
  <si>
    <t>UF Lab School</t>
  </si>
  <si>
    <t>Virtual School</t>
  </si>
  <si>
    <t>#</t>
  </si>
  <si>
    <t>TSIA</t>
  </si>
  <si>
    <t>B1</t>
  </si>
  <si>
    <t>B2</t>
  </si>
  <si>
    <t>B3</t>
  </si>
  <si>
    <t>C1</t>
  </si>
  <si>
    <t>C2</t>
  </si>
  <si>
    <t>C3</t>
  </si>
  <si>
    <t>C4</t>
  </si>
  <si>
    <t>C5</t>
  </si>
  <si>
    <t>C6</t>
  </si>
  <si>
    <t>1. Complete the following table:</t>
  </si>
  <si>
    <t>Contact Name:</t>
  </si>
  <si>
    <t>Contact Phone:</t>
  </si>
  <si>
    <t>Contact Email:</t>
  </si>
  <si>
    <t>SECOND</t>
  </si>
  <si>
    <t xml:space="preserve"> </t>
  </si>
  <si>
    <t>Does this file represent a board-approved plan?</t>
  </si>
  <si>
    <t>D1</t>
  </si>
  <si>
    <t>FSU Lab - Bay</t>
  </si>
  <si>
    <r>
      <rPr>
        <b/>
        <u/>
        <sz val="11"/>
        <color theme="1"/>
        <rFont val="Calibri"/>
        <family val="2"/>
        <scheme val="minor"/>
      </rPr>
      <t>Section D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D3 in this section is marked YES. </t>
    </r>
  </si>
  <si>
    <t>Sponsoring District Name (choose from drop-down menu)</t>
  </si>
  <si>
    <t>Charter School Name</t>
  </si>
  <si>
    <t>Charter School Number (ex. 1234)</t>
  </si>
  <si>
    <t>Grouped Charter School Numbers 
(Do not enter names. Enter school numbers only and separate multiple numbers with commas. Do not fill this box in if this plan is for one school only.)</t>
  </si>
  <si>
    <t>Charter School Number</t>
  </si>
  <si>
    <t xml:space="preserve">2. Navigate to the "Charter Plan" tab of this workbook. Enter data where indicated by colored cells. Once this has been completed, review the error report in Section D and ensure that the last item shows a "Yes" before moving on. </t>
  </si>
  <si>
    <t xml:space="preserve">3. Charter schools should submit their distribution plans directly to their sponsoring school district. </t>
  </si>
  <si>
    <t>CHARTER DISTRIBUTION PLAN</t>
  </si>
  <si>
    <t>CHARTER DISTRIBUTION PLAN TEMPLATE</t>
  </si>
  <si>
    <t>Minimum Base Salary Figures</t>
  </si>
  <si>
    <t>General Salary Increases</t>
  </si>
  <si>
    <t>C7</t>
  </si>
  <si>
    <t>C8</t>
  </si>
  <si>
    <t>C9</t>
  </si>
  <si>
    <t>D2</t>
  </si>
  <si>
    <t>D3</t>
  </si>
  <si>
    <t>D4</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</si>
  <si>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the Salary Increase Allocation in previous fiscal years. If the cost to maintain these increases is greater than the charter's Maintenance Allocation, other funding sources must be used to cover this difference. If the cost to maintain these increases is less than the charter's Maintenance Allocation, the remaining funds will be combined with the charter's Growth Allocation. See FAQs Q1 through Q4.
</t>
    </r>
  </si>
  <si>
    <t>The minimum base salary is greater than or equal to the previous year (if "No," please correct, as the minimum base cannot be lower than what was the previous amount).</t>
  </si>
  <si>
    <t>Funds available for the maintenance of prior year Salary Increase Allocation increases.</t>
  </si>
  <si>
    <t>Total cost to maintain the salary increases provided through the Salary Increase Allocation in previous years (enter the total cost here, even if it exceeds the allocation).</t>
  </si>
  <si>
    <t>Funds available from the growth allocation and remaining maintenance allocation (A2+B3).</t>
  </si>
  <si>
    <t>Data entered in all fields (if "No," verify that all orange boxes contain data, even if 0).</t>
  </si>
  <si>
    <t>Increased Personnel Compensation Cost</t>
  </si>
  <si>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employer retirement contribution. </t>
    </r>
  </si>
  <si>
    <t>C10</t>
  </si>
  <si>
    <t>C11</t>
  </si>
  <si>
    <t>C12</t>
  </si>
  <si>
    <t>C13</t>
  </si>
  <si>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health insurance costs. </t>
    </r>
  </si>
  <si>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other increased compensation costs. </t>
    </r>
  </si>
  <si>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compensation costs. </t>
    </r>
  </si>
  <si>
    <t xml:space="preserve">2026-27 SALARY INCREASE ALLOCATION </t>
  </si>
  <si>
    <t>DUE OCTOBER 1, 2026</t>
  </si>
  <si>
    <t xml:space="preserve">This file is a template to assist school districts with providing the necessary Salary Increase Allocation information to the department to comply with section 1011.62, Florida Statutes. Please review the Frequently Asked Questions provided with the department's 2026-27 Salary Increase Allocation memorandum for additional information on the administration of these funds. </t>
  </si>
  <si>
    <t>2026-27 SALARY INCREASE ALLOCATION</t>
  </si>
  <si>
    <t>Charter proportionate share of the Salary Increase Allocation from 2026-27 FEFP Conference Calculation.</t>
  </si>
  <si>
    <t>Minimum base salary for teachers as defined in s. 1012.01(2)(a), F.S., including certified prekindergarten teachers funded in the FEFP, prior to any salary increases provided in the 2026-27 year.</t>
  </si>
  <si>
    <t>2026-27 Salary Increase Allocation Distribution Plan ready to submit?</t>
  </si>
  <si>
    <t>TSC Charter Schools</t>
  </si>
  <si>
    <t>MDC Charter Schools</t>
  </si>
  <si>
    <t>PHSC Charter School</t>
  </si>
  <si>
    <t>UWF Charter School</t>
  </si>
  <si>
    <t>Adjusted minimum base salary for 2026-27 for full-time classroom teachers as defined in s. 1012.01 (2)(a), F.S., after implementation of the salary plan.</t>
  </si>
  <si>
    <t>Increase in the minimum base salary, if any.</t>
  </si>
  <si>
    <t>Charter proportionate share of the Growth Allocation.</t>
  </si>
  <si>
    <t>Charter proportionate share of the Maintenance Allocation.</t>
  </si>
  <si>
    <t>Final Planned Expenditures</t>
  </si>
  <si>
    <r>
      <t xml:space="preserve">Total planned expenditure of funds from sources </t>
    </r>
    <r>
      <rPr>
        <b/>
        <u/>
        <sz val="11"/>
        <color theme="1"/>
        <rFont val="Calibri"/>
        <family val="2"/>
        <scheme val="minor"/>
      </rPr>
      <t>other than</t>
    </r>
    <r>
      <rPr>
        <sz val="11"/>
        <color theme="1"/>
        <rFont val="Calibri"/>
        <family val="2"/>
        <scheme val="minor"/>
      </rPr>
      <t xml:space="preserve"> SIA for instructional personnel salary increases.</t>
    </r>
  </si>
  <si>
    <t>All charter schools are required to submit this template. Please see FAQ Q22 regarding receiving the growth allocation from the district. The following instructions will help you complete this requirement.</t>
  </si>
  <si>
    <t>Sponsoring District Name (From the Charter Cover Page Tab)</t>
  </si>
  <si>
    <t>Funds remaining from the charter's share of the 2026-27 Maintenance Allocation.</t>
  </si>
  <si>
    <r>
      <t xml:space="preserve">Total planned expenditure of </t>
    </r>
    <r>
      <rPr>
        <b/>
        <u/>
        <sz val="11"/>
        <color theme="1"/>
        <rFont val="Calibri"/>
        <family val="2"/>
        <scheme val="minor"/>
      </rPr>
      <t>Salary Increase Allocation funds</t>
    </r>
    <r>
      <rPr>
        <sz val="11"/>
        <color theme="1"/>
        <rFont val="Calibri"/>
        <family val="2"/>
        <scheme val="minor"/>
      </rPr>
      <t xml:space="preserve"> used to provide salary increases to increase full-time instructional personnel </t>
    </r>
    <r>
      <rPr>
        <b/>
        <sz val="11"/>
        <color theme="1"/>
        <rFont val="Calibri"/>
        <family val="2"/>
        <scheme val="minor"/>
      </rPr>
      <t>(not including teachers)</t>
    </r>
    <r>
      <rPr>
        <sz val="11"/>
        <color theme="1"/>
        <rFont val="Calibri"/>
        <family val="2"/>
        <scheme val="minor"/>
      </rPr>
      <t xml:space="preserve"> as defined by s. 1012.01(2)(b)-(d), F.S</t>
    </r>
    <r>
      <rPr>
        <b/>
        <sz val="11"/>
        <color theme="1"/>
        <rFont val="Calibri"/>
        <family val="2"/>
        <scheme val="minor"/>
      </rPr>
      <t>.</t>
    </r>
  </si>
  <si>
    <t>C14</t>
  </si>
  <si>
    <t>C13 equals zero.</t>
  </si>
  <si>
    <t>Total dollar amount of unused funds (Item C1 minus Item C6, C7, C8 and C12). This cell should be zero.</t>
  </si>
  <si>
    <r>
      <rPr>
        <b/>
        <u/>
        <sz val="11"/>
        <color theme="1"/>
        <rFont val="Calibri"/>
        <family val="2"/>
        <scheme val="minor"/>
      </rPr>
      <t>SECTION C -  Growth Allocation</t>
    </r>
    <r>
      <rPr>
        <b/>
        <sz val="11"/>
        <color theme="1"/>
        <rFont val="Calibri"/>
        <family val="2"/>
        <scheme val="minor"/>
      </rPr>
      <t>: Provided for salary increases to full-time classroom teachers and certified prekindergarten teachers funded in the Florida Education Finance Program with at least ten years of full-time teaching experience in a Florida public school. The amount of such an increase should be the maximum amount achievable with the growth allocation, not to exceed $3,000 per eligible teacher. If a school district has any funds remaining after providing the salary increases, the school district must use these funds to provide salary increases to instructional personnel as defined by s. 1012.01(2)(a)-(d)  or for increased costs related to personnel compensation . See FAQs Q5 through Q9.</t>
    </r>
  </si>
  <si>
    <t>Ten Years of Full-Time Teaching Experience Salary Increases</t>
  </si>
  <si>
    <t>Total number of full-time classroom teachers as defined by s. 1012.01(2)(a), F.S., with at least ten years of full-time teaching experience in a Florida public school.</t>
  </si>
  <si>
    <r>
      <t xml:space="preserve">Instructions: Use this template only if you are submitting a plan for a charter school. School districts should use the district-specific template. Complete the following sections in order, then review the error report at the end of the survey. </t>
    </r>
    <r>
      <rPr>
        <sz val="11"/>
        <color rgb="FFC00000"/>
        <rFont val="Calibri"/>
        <family val="2"/>
        <scheme val="minor"/>
      </rPr>
      <t>DO NOT modify this template</t>
    </r>
    <r>
      <rPr>
        <sz val="11"/>
        <color theme="1"/>
        <rFont val="Calibri"/>
        <family val="2"/>
        <scheme val="minor"/>
      </rPr>
      <t>. Enter data as directed, as any modification will result in the need for a resubmission.</t>
    </r>
  </si>
  <si>
    <r>
      <t xml:space="preserve">Total planned expenditure of funds </t>
    </r>
    <r>
      <rPr>
        <b/>
        <u/>
        <sz val="11"/>
        <color theme="1"/>
        <rFont val="Calibri"/>
        <family val="2"/>
        <scheme val="minor"/>
      </rPr>
      <t>from the Salary Increase Allocation</t>
    </r>
    <r>
      <rPr>
        <sz val="11"/>
        <color theme="1"/>
        <rFont val="Calibri"/>
        <family val="2"/>
        <scheme val="minor"/>
      </rPr>
      <t xml:space="preserve"> used to increase salaries for full-time classroom teachers (</t>
    </r>
    <r>
      <rPr>
        <sz val="11"/>
        <color rgb="FFC00000"/>
        <rFont val="Calibri"/>
        <family val="2"/>
        <scheme val="minor"/>
      </rPr>
      <t>with at least ten years of full-time teaching experience in a Florida public school</t>
    </r>
    <r>
      <rPr>
        <sz val="11"/>
        <color theme="1"/>
        <rFont val="Calibri"/>
        <family val="2"/>
        <scheme val="minor"/>
      </rPr>
      <t>).</t>
    </r>
  </si>
  <si>
    <r>
      <t>Total planned expenditure of Salary Increase Allocation funds used to provide salary increases to full-time classroom teachers (</t>
    </r>
    <r>
      <rPr>
        <sz val="11"/>
        <color rgb="FFC00000"/>
        <rFont val="Calibri"/>
        <family val="2"/>
        <scheme val="minor"/>
      </rPr>
      <t>with less than ten years of full-time teaching experience in a Florida public school</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</si>
</sst>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
    <numFmt numFmtId="165" formatCode="&quot;$&quot;#,##0.0"/>
  </numFmts>
  <fonts count="23"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u/>
      <sz val="10"/>
      <color theme="10"/>
      <name val="Arial"/>
      <family val="2"/>
    </font>
    <font>
      <sz val="10"/>
      <color theme="1"/>
      <name val="Arial"/>
      <family val="2"/>
    </font>
    <font>
      <sz val="11"/>
      <color rgb="FFC00000"/>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20" fillId="0" borderId="0" applyNumberFormat="0" applyFill="0" applyBorder="0" applyAlignment="0" applyProtection="0"/>
    <xf numFmtId="43" fontId="21" fillId="0" borderId="0" applyFont="0" applyFill="0" applyBorder="0" applyAlignment="0" applyProtection="0"/>
  </cellStyleXfs>
  <cellXfs count="85">
    <xf numFmtId="0" fontId="0" fillId="0" borderId="0" xfId="0"/>
    <xf numFmtId="0" fontId="16" fillId="0" borderId="0" xfId="0" applyFont="1" applyAlignment="1">
      <alignment horizontal="center" vertical="center"/>
    </xf>
    <xf numFmtId="0" fontId="15" fillId="0" borderId="8" xfId="0" applyFont="1" applyBorder="1"/>
    <xf numFmtId="0" fontId="15" fillId="0" borderId="8" xfId="0" applyFont="1" applyBorder="1" applyAlignment="1">
      <alignment horizontal="center"/>
    </xf>
    <xf numFmtId="0" fontId="17" fillId="0" borderId="6" xfId="0" applyFont="1" applyBorder="1"/>
    <xf numFmtId="0" fontId="17" fillId="2" borderId="6" xfId="0" applyFont="1" applyFill="1" applyBorder="1"/>
    <xf numFmtId="0" fontId="16" fillId="0" borderId="0" xfId="0" applyFont="1"/>
    <xf numFmtId="0" fontId="0" fillId="0" borderId="9" xfId="0" applyBorder="1"/>
    <xf numFmtId="0" fontId="0" fillId="0" borderId="10" xfId="0" applyBorder="1"/>
    <xf numFmtId="0" fontId="0" fillId="0" borderId="0" xfId="0" applyAlignment="1">
      <alignment horizontal="left" indent="1"/>
    </xf>
    <xf numFmtId="0" fontId="0" fillId="3" borderId="1" xfId="0" applyFill="1" applyBorder="1" applyProtection="1">
      <protection locked="0"/>
    </xf>
    <xf numFmtId="0" fontId="15" fillId="0" borderId="0" xfId="0" applyFont="1" applyAlignment="1">
      <alignment horizontal="center"/>
    </xf>
    <xf numFmtId="0" fontId="0" fillId="0" borderId="0" xfId="0" applyAlignment="1" applyProtection="1">
      <alignment horizontal="left"/>
      <protection locked="0"/>
    </xf>
    <xf numFmtId="0" fontId="0" fillId="0" borderId="0" xfId="0" applyAlignment="1">
      <alignment horizontal="left" wrapText="1" indent="1"/>
    </xf>
    <xf numFmtId="0" fontId="17" fillId="0" borderId="2" xfId="0" applyFont="1" applyBorder="1"/>
    <xf numFmtId="0" fontId="14" fillId="0" borderId="0" xfId="0" applyFont="1"/>
    <xf numFmtId="0" fontId="14" fillId="0" borderId="6" xfId="0" applyFont="1" applyBorder="1"/>
    <xf numFmtId="0" fontId="14" fillId="0" borderId="7" xfId="0" applyFont="1" applyBorder="1"/>
    <xf numFmtId="0" fontId="14" fillId="0" borderId="1" xfId="0" applyFont="1" applyBorder="1" applyAlignment="1">
      <alignment horizontal="center"/>
    </xf>
    <xf numFmtId="0" fontId="14" fillId="0" borderId="2" xfId="0" applyFont="1" applyBorder="1"/>
    <xf numFmtId="0" fontId="14" fillId="0" borderId="3" xfId="0" applyFont="1" applyBorder="1"/>
    <xf numFmtId="0" fontId="14" fillId="0" borderId="4" xfId="0" applyFont="1" applyBorder="1"/>
    <xf numFmtId="0" fontId="14" fillId="0" borderId="5" xfId="0" applyFont="1" applyBorder="1"/>
    <xf numFmtId="0" fontId="14" fillId="2" borderId="7" xfId="0" applyFont="1" applyFill="1" applyBorder="1"/>
    <xf numFmtId="164" fontId="14" fillId="3" borderId="1" xfId="0" applyNumberFormat="1" applyFont="1" applyFill="1" applyBorder="1" applyAlignment="1" applyProtection="1">
      <alignment horizontal="left"/>
      <protection locked="0"/>
    </xf>
    <xf numFmtId="164" fontId="14" fillId="0" borderId="1" xfId="0" applyNumberFormat="1" applyFont="1" applyBorder="1" applyAlignment="1">
      <alignment horizontal="left"/>
    </xf>
    <xf numFmtId="0" fontId="14" fillId="0" borderId="0" xfId="0" applyFont="1" applyAlignment="1">
      <alignment wrapText="1"/>
    </xf>
    <xf numFmtId="164" fontId="14" fillId="0" borderId="0" xfId="0" applyNumberFormat="1" applyFont="1" applyAlignment="1" applyProtection="1">
      <alignment horizontal="left"/>
      <protection locked="0"/>
    </xf>
    <xf numFmtId="165" fontId="14" fillId="0" borderId="0" xfId="0" applyNumberFormat="1" applyFont="1"/>
    <xf numFmtId="0" fontId="14" fillId="0" borderId="1" xfId="0" applyFont="1" applyBorder="1"/>
    <xf numFmtId="0" fontId="14" fillId="0" borderId="12" xfId="0" applyFont="1" applyBorder="1" applyAlignment="1">
      <alignment wrapText="1"/>
    </xf>
    <xf numFmtId="0" fontId="14" fillId="0" borderId="12" xfId="0" applyFont="1" applyBorder="1"/>
    <xf numFmtId="0" fontId="13" fillId="0" borderId="1" xfId="0" applyFont="1" applyBorder="1" applyAlignment="1">
      <alignment wrapText="1"/>
    </xf>
    <xf numFmtId="0" fontId="12" fillId="0" borderId="1" xfId="0" applyFont="1" applyBorder="1" applyAlignment="1">
      <alignment wrapText="1"/>
    </xf>
    <xf numFmtId="0" fontId="11" fillId="0" borderId="0" xfId="0" applyFont="1"/>
    <xf numFmtId="165" fontId="11" fillId="0" borderId="0" xfId="0" applyNumberFormat="1" applyFont="1"/>
    <xf numFmtId="0" fontId="10" fillId="0" borderId="1" xfId="0" applyFont="1" applyBorder="1" applyAlignment="1">
      <alignment wrapText="1"/>
    </xf>
    <xf numFmtId="0" fontId="9" fillId="0" borderId="1" xfId="0" applyFont="1" applyBorder="1" applyAlignment="1">
      <alignment wrapText="1"/>
    </xf>
    <xf numFmtId="164" fontId="9" fillId="0" borderId="1" xfId="0" applyNumberFormat="1" applyFont="1" applyBorder="1" applyAlignment="1">
      <alignment horizontal="left"/>
    </xf>
    <xf numFmtId="164" fontId="9" fillId="3" borderId="1" xfId="0" applyNumberFormat="1" applyFont="1" applyFill="1" applyBorder="1" applyAlignment="1" applyProtection="1">
      <alignment horizontal="left"/>
      <protection locked="0"/>
    </xf>
    <xf numFmtId="0" fontId="8" fillId="0" borderId="1" xfId="0" applyFont="1" applyBorder="1" applyAlignment="1">
      <alignment wrapText="1"/>
    </xf>
    <xf numFmtId="0" fontId="7" fillId="0" borderId="1" xfId="0" applyFont="1" applyBorder="1" applyAlignment="1">
      <alignment wrapText="1"/>
    </xf>
    <xf numFmtId="0" fontId="6" fillId="0" borderId="1" xfId="0" applyFont="1" applyBorder="1" applyAlignment="1">
      <alignment wrapText="1"/>
    </xf>
    <xf numFmtId="0" fontId="5" fillId="0" borderId="1" xfId="0" applyFont="1" applyBorder="1" applyAlignment="1">
      <alignment wrapText="1"/>
    </xf>
    <xf numFmtId="37" fontId="5" fillId="3" borderId="1" xfId="2" applyNumberFormat="1" applyFont="1" applyFill="1" applyBorder="1" applyAlignment="1" applyProtection="1">
      <alignment horizontal="left" wrapText="1"/>
      <protection locked="0"/>
    </xf>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15" fillId="0" borderId="0" xfId="0" applyFont="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20" fillId="3" borderId="6" xfId="1" applyFill="1" applyBorder="1" applyAlignment="1" applyProtection="1">
      <alignment horizontal="left"/>
      <protection locked="0"/>
    </xf>
    <xf numFmtId="3" fontId="0" fillId="3" borderId="6" xfId="0" applyNumberFormat="1" applyFill="1" applyBorder="1" applyAlignment="1" applyProtection="1">
      <alignment horizontal="center"/>
      <protection locked="0"/>
    </xf>
    <xf numFmtId="0" fontId="0" fillId="3" borderId="7" xfId="0" applyFill="1" applyBorder="1" applyAlignment="1" applyProtection="1">
      <alignment horizontal="center"/>
      <protection locked="0"/>
    </xf>
    <xf numFmtId="0" fontId="15" fillId="0" borderId="2" xfId="0" applyFont="1" applyBorder="1" applyAlignment="1">
      <alignment horizontal="center"/>
    </xf>
    <xf numFmtId="0" fontId="15" fillId="0" borderId="11" xfId="0" applyFont="1" applyBorder="1" applyAlignment="1">
      <alignment horizontal="center"/>
    </xf>
    <xf numFmtId="0" fontId="15" fillId="0" borderId="3" xfId="0" applyFont="1" applyBorder="1" applyAlignment="1">
      <alignment horizontal="center"/>
    </xf>
    <xf numFmtId="0" fontId="15" fillId="0" borderId="9" xfId="0" applyFont="1" applyBorder="1" applyAlignment="1">
      <alignment horizontal="center"/>
    </xf>
    <xf numFmtId="0" fontId="15" fillId="0" borderId="0" xfId="0" applyFont="1" applyAlignment="1">
      <alignment horizontal="center"/>
    </xf>
    <xf numFmtId="0" fontId="15" fillId="0" borderId="10" xfId="0" applyFont="1" applyBorder="1" applyAlignment="1">
      <alignment horizontal="center"/>
    </xf>
    <xf numFmtId="0" fontId="15" fillId="0" borderId="4" xfId="0" applyFont="1" applyBorder="1" applyAlignment="1">
      <alignment horizontal="center"/>
    </xf>
    <xf numFmtId="0" fontId="15" fillId="0" borderId="8" xfId="0" applyFont="1" applyBorder="1" applyAlignment="1">
      <alignment horizontal="center"/>
    </xf>
    <xf numFmtId="0" fontId="15" fillId="0" borderId="5" xfId="0" applyFont="1" applyBorder="1" applyAlignment="1">
      <alignment horizontal="center"/>
    </xf>
    <xf numFmtId="0" fontId="15" fillId="0" borderId="2" xfId="0" applyFont="1" applyBorder="1" applyAlignment="1">
      <alignment horizontal="left" wrapText="1"/>
    </xf>
    <xf numFmtId="0" fontId="15" fillId="0" borderId="11" xfId="0" applyFont="1" applyBorder="1" applyAlignment="1">
      <alignment horizontal="left" wrapText="1"/>
    </xf>
    <xf numFmtId="0" fontId="15" fillId="0" borderId="3" xfId="0" applyFont="1" applyBorder="1" applyAlignment="1">
      <alignment horizontal="left" wrapText="1"/>
    </xf>
    <xf numFmtId="0" fontId="15" fillId="0" borderId="4" xfId="0" applyFont="1" applyBorder="1" applyAlignment="1">
      <alignment horizontal="left" wrapText="1"/>
    </xf>
    <xf numFmtId="0" fontId="15" fillId="0" borderId="8" xfId="0" applyFont="1" applyBorder="1" applyAlignment="1">
      <alignment horizontal="left" wrapText="1"/>
    </xf>
    <xf numFmtId="0" fontId="15" fillId="0" borderId="5" xfId="0" applyFont="1" applyBorder="1" applyAlignment="1">
      <alignment horizontal="left" wrapText="1"/>
    </xf>
    <xf numFmtId="0" fontId="17" fillId="2" borderId="6" xfId="0" applyFont="1" applyFill="1" applyBorder="1" applyAlignment="1">
      <alignment horizontal="left" vertical="top" wrapText="1"/>
    </xf>
    <xf numFmtId="0" fontId="17" fillId="2" borderId="7" xfId="0" applyFont="1" applyFill="1" applyBorder="1" applyAlignment="1">
      <alignment horizontal="left" vertical="top" wrapText="1"/>
    </xf>
    <xf numFmtId="0" fontId="17" fillId="2" borderId="6" xfId="0" applyFont="1" applyFill="1" applyBorder="1" applyAlignment="1">
      <alignment horizontal="center" wrapText="1"/>
    </xf>
    <xf numFmtId="0" fontId="17" fillId="2" borderId="7" xfId="0" applyFont="1" applyFill="1" applyBorder="1" applyAlignment="1">
      <alignment horizontal="center"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7" fillId="2" borderId="2" xfId="0" applyFont="1" applyFill="1" applyBorder="1" applyAlignment="1">
      <alignment horizontal="center"/>
    </xf>
    <xf numFmtId="0" fontId="17" fillId="2" borderId="3" xfId="0" applyFont="1" applyFill="1" applyBorder="1" applyAlignment="1">
      <alignment horizontal="center"/>
    </xf>
    <xf numFmtId="0" fontId="17" fillId="2" borderId="9" xfId="0" applyFont="1" applyFill="1" applyBorder="1" applyAlignment="1">
      <alignment horizontal="center"/>
    </xf>
    <xf numFmtId="0" fontId="17" fillId="2" borderId="10" xfId="0" applyFont="1" applyFill="1" applyBorder="1" applyAlignment="1">
      <alignment horizontal="center"/>
    </xf>
    <xf numFmtId="0" fontId="17" fillId="2" borderId="4" xfId="0" applyFont="1" applyFill="1" applyBorder="1" applyAlignment="1">
      <alignment horizontal="center"/>
    </xf>
    <xf numFmtId="0" fontId="17" fillId="2" borderId="5" xfId="0" applyFont="1" applyFill="1" applyBorder="1" applyAlignment="1">
      <alignment horizontal="center"/>
    </xf>
    <xf numFmtId="0" fontId="3" fillId="2" borderId="6" xfId="0" applyFont="1" applyFill="1" applyBorder="1" applyAlignment="1">
      <alignment horizontal="left" wrapText="1"/>
    </xf>
    <xf numFmtId="0" fontId="14" fillId="2" borderId="7" xfId="0" applyFont="1" applyFill="1" applyBorder="1" applyAlignment="1">
      <alignment horizontal="left" wrapText="1"/>
    </xf>
    <xf numFmtId="0" fontId="14" fillId="3" borderId="6" xfId="0" applyFont="1" applyFill="1" applyBorder="1" applyAlignment="1">
      <alignment horizontal="left" wrapText="1"/>
    </xf>
    <xf numFmtId="0" fontId="14" fillId="3" borderId="7" xfId="0" applyFont="1" applyFill="1" applyBorder="1" applyAlignment="1">
      <alignment horizontal="left" wrapText="1"/>
    </xf>
  </cellXfs>
  <cellStyles count="3">
    <cellStyle name="Comma" xfId="2" builtinId="3"/>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6"/>
  <sheetViews>
    <sheetView showGridLines="0" tabSelected="1" workbookViewId="0">
      <selection activeCell="C12" sqref="C12"/>
    </sheetView>
  </sheetViews>
  <sheetFormatPr defaultRowHeight="13.2" x14ac:dyDescent="0.25"/>
  <cols>
    <col min="2" max="2" width="51.33203125" customWidth="1"/>
    <col min="3" max="3" width="21.6640625" customWidth="1"/>
    <col min="4" max="4" width="37" customWidth="1"/>
  </cols>
  <sheetData>
    <row r="2" spans="2:8" x14ac:dyDescent="0.25">
      <c r="B2" s="54" t="s">
        <v>132</v>
      </c>
      <c r="C2" s="55"/>
      <c r="D2" s="56"/>
    </row>
    <row r="3" spans="2:8" x14ac:dyDescent="0.25">
      <c r="B3" s="57" t="s">
        <v>107</v>
      </c>
      <c r="C3" s="58"/>
      <c r="D3" s="59"/>
    </row>
    <row r="4" spans="2:8" x14ac:dyDescent="0.25">
      <c r="B4" s="60" t="s">
        <v>133</v>
      </c>
      <c r="C4" s="61"/>
      <c r="D4" s="62"/>
    </row>
    <row r="6" spans="2:8" ht="53.25" customHeight="1" x14ac:dyDescent="0.25">
      <c r="B6" s="63" t="s">
        <v>134</v>
      </c>
      <c r="C6" s="64"/>
      <c r="D6" s="65"/>
      <c r="H6" t="s">
        <v>95</v>
      </c>
    </row>
    <row r="7" spans="2:8" x14ac:dyDescent="0.25">
      <c r="B7" s="7"/>
      <c r="D7" s="8"/>
    </row>
    <row r="8" spans="2:8" ht="27" customHeight="1" x14ac:dyDescent="0.25">
      <c r="B8" s="66" t="s">
        <v>149</v>
      </c>
      <c r="C8" s="67"/>
      <c r="D8" s="68"/>
    </row>
    <row r="10" spans="2:8" x14ac:dyDescent="0.25">
      <c r="B10" s="48" t="s">
        <v>90</v>
      </c>
      <c r="C10" s="48"/>
      <c r="D10" s="48"/>
    </row>
    <row r="12" spans="2:8" x14ac:dyDescent="0.25">
      <c r="B12" s="9" t="s">
        <v>100</v>
      </c>
      <c r="C12" s="10"/>
    </row>
    <row r="13" spans="2:8" x14ac:dyDescent="0.25">
      <c r="B13" s="9" t="s">
        <v>101</v>
      </c>
      <c r="C13" s="49"/>
      <c r="D13" s="50"/>
    </row>
    <row r="14" spans="2:8" x14ac:dyDescent="0.25">
      <c r="B14" s="9"/>
    </row>
    <row r="15" spans="2:8" x14ac:dyDescent="0.25">
      <c r="B15" s="9" t="s">
        <v>102</v>
      </c>
      <c r="C15" s="10"/>
    </row>
    <row r="16" spans="2:8" ht="52.8" x14ac:dyDescent="0.25">
      <c r="B16" s="13" t="s">
        <v>103</v>
      </c>
      <c r="C16" s="52"/>
      <c r="D16" s="53"/>
    </row>
    <row r="17" spans="2:4" x14ac:dyDescent="0.25">
      <c r="B17" s="9"/>
    </row>
    <row r="18" spans="2:4" x14ac:dyDescent="0.25">
      <c r="B18" s="9" t="s">
        <v>91</v>
      </c>
      <c r="C18" s="49"/>
      <c r="D18" s="50"/>
    </row>
    <row r="19" spans="2:4" x14ac:dyDescent="0.25">
      <c r="B19" s="9" t="s">
        <v>92</v>
      </c>
      <c r="C19" s="49"/>
      <c r="D19" s="50"/>
    </row>
    <row r="20" spans="2:4" x14ac:dyDescent="0.25">
      <c r="B20" s="9" t="s">
        <v>93</v>
      </c>
      <c r="C20" s="51"/>
      <c r="D20" s="50"/>
    </row>
    <row r="21" spans="2:4" ht="17.25" customHeight="1" x14ac:dyDescent="0.25">
      <c r="B21" s="9"/>
      <c r="D21" s="12"/>
    </row>
    <row r="22" spans="2:4" x14ac:dyDescent="0.25">
      <c r="B22" s="9" t="s">
        <v>96</v>
      </c>
      <c r="C22" s="49"/>
      <c r="D22" s="50"/>
    </row>
    <row r="23" spans="2:4" x14ac:dyDescent="0.25">
      <c r="B23" s="9"/>
      <c r="C23" s="12"/>
      <c r="D23" s="12"/>
    </row>
    <row r="24" spans="2:4" ht="30" customHeight="1" x14ac:dyDescent="0.25">
      <c r="B24" s="48" t="s">
        <v>105</v>
      </c>
      <c r="C24" s="48"/>
      <c r="D24" s="48"/>
    </row>
    <row r="26" spans="2:4" ht="12.75" customHeight="1" x14ac:dyDescent="0.25">
      <c r="B26" s="48" t="s">
        <v>106</v>
      </c>
      <c r="C26" s="48"/>
      <c r="D26" s="48"/>
    </row>
  </sheetData>
  <sheetProtection algorithmName="SHA-512" hashValue="bjvsxeRxiKnO2IQbRWAJC6uU2yyuFpij6ZyYtSiyhwG2CsfvFRjacijacsUnPwhRxc/T64bLYE++tA171q8jTw==" saltValue="zfXWdouo6hTIA1WEfy7VjA==" spinCount="100000" sheet="1" selectLockedCells="1"/>
  <protectedRanges>
    <protectedRange algorithmName="SHA-512" hashValue="DSvXfRj9jfnEX3HEcfELQeq7hbIJ2RCeKYQ+sJSf9EPtMWQbqtZ4EC3DhXaJDKs2D85OzJeCOY80PZRKm6nnog==" saltValue="0o75YeVXEUC9VpBIrqIrqg==" spinCount="100000" sqref="C12 C18:C20 C23 C22" name="Entries"/>
    <protectedRange algorithmName="SHA-512" hashValue="2OcprOq+0xkRDRYvCSaVEJDLK7efo+4pfxwbKpNMqBvgj54lfz44I+n5ocp+ENKw5T8REKqtEUPLgnNmN0U11Q==" saltValue="F4CwMHngq2az8JSOj24/bA==" spinCount="100000" sqref="C13 C15:C16" name="Entries_1"/>
  </protectedRanges>
  <mergeCells count="14">
    <mergeCell ref="C13:D13"/>
    <mergeCell ref="C16:D16"/>
    <mergeCell ref="B10:D10"/>
    <mergeCell ref="B2:D2"/>
    <mergeCell ref="B3:D3"/>
    <mergeCell ref="B4:D4"/>
    <mergeCell ref="B6:D6"/>
    <mergeCell ref="B8:D8"/>
    <mergeCell ref="B26:D26"/>
    <mergeCell ref="B24:D24"/>
    <mergeCell ref="C22:D22"/>
    <mergeCell ref="C18:D18"/>
    <mergeCell ref="C19:D19"/>
    <mergeCell ref="C20:D20"/>
  </mergeCells>
  <dataValidations count="2">
    <dataValidation type="textLength" operator="lessThanOrEqual" allowBlank="1" showInputMessage="1" showErrorMessage="1" error="School number should be no more 4 digits" sqref="C15" xr:uid="{00CE3DDE-AD74-4353-A739-4D17CFE0574E}">
      <formula1>4</formula1>
    </dataValidation>
    <dataValidation type="list" allowBlank="1" showDropDown="1" showInputMessage="1" showErrorMessage="1" error="Please enter Yes or No. " sqref="C22:D22" xr:uid="{EB8DB280-F605-4874-94ED-EDBD32BFCCA9}">
      <formula1>"Yes,No,yes,no,YES,NO"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Districts!$C$4:$C$81</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621EE-31DD-4BF5-BF28-19170400D358}">
  <dimension ref="B2:K50"/>
  <sheetViews>
    <sheetView workbookViewId="0">
      <selection activeCell="D15" sqref="D15"/>
    </sheetView>
  </sheetViews>
  <sheetFormatPr defaultColWidth="9.109375" defaultRowHeight="14.4" x14ac:dyDescent="0.3"/>
  <cols>
    <col min="1" max="1" width="9.109375" style="15"/>
    <col min="2" max="2" width="3.5546875" style="6" bestFit="1" customWidth="1"/>
    <col min="3" max="3" width="74.6640625" style="15" customWidth="1"/>
    <col min="4" max="4" width="17.109375" style="15" customWidth="1"/>
    <col min="5" max="16384" width="9.109375" style="15"/>
  </cols>
  <sheetData>
    <row r="2" spans="2:4" x14ac:dyDescent="0.3">
      <c r="C2" s="75" t="s">
        <v>135</v>
      </c>
      <c r="D2" s="76"/>
    </row>
    <row r="3" spans="2:4" x14ac:dyDescent="0.3">
      <c r="C3" s="77" t="s">
        <v>108</v>
      </c>
      <c r="D3" s="78"/>
    </row>
    <row r="4" spans="2:4" x14ac:dyDescent="0.3">
      <c r="C4" s="79" t="s">
        <v>133</v>
      </c>
      <c r="D4" s="80"/>
    </row>
    <row r="5" spans="2:4" x14ac:dyDescent="0.3">
      <c r="C5" s="16"/>
      <c r="D5" s="17"/>
    </row>
    <row r="6" spans="2:4" ht="60" customHeight="1" x14ac:dyDescent="0.3">
      <c r="C6" s="81" t="s">
        <v>159</v>
      </c>
      <c r="D6" s="82"/>
    </row>
    <row r="7" spans="2:4" x14ac:dyDescent="0.3">
      <c r="C7" s="83" t="s">
        <v>0</v>
      </c>
      <c r="D7" s="84"/>
    </row>
    <row r="8" spans="2:4" x14ac:dyDescent="0.3">
      <c r="C8" s="16"/>
      <c r="D8" s="17"/>
    </row>
    <row r="9" spans="2:4" x14ac:dyDescent="0.3">
      <c r="C9" s="4" t="s">
        <v>150</v>
      </c>
      <c r="D9" s="18">
        <f>'Charter Cover Page'!C12</f>
        <v>0</v>
      </c>
    </row>
    <row r="10" spans="2:4" x14ac:dyDescent="0.3">
      <c r="C10" s="14" t="s">
        <v>104</v>
      </c>
      <c r="D10" s="18">
        <f>'Charter Cover Page'!C15</f>
        <v>0</v>
      </c>
    </row>
    <row r="11" spans="2:4" x14ac:dyDescent="0.3">
      <c r="C11" s="14" t="s">
        <v>101</v>
      </c>
      <c r="D11" s="18">
        <f>'Charter Cover Page'!C13</f>
        <v>0</v>
      </c>
    </row>
    <row r="12" spans="2:4" x14ac:dyDescent="0.3">
      <c r="C12" s="19"/>
      <c r="D12" s="20"/>
    </row>
    <row r="13" spans="2:4" x14ac:dyDescent="0.3">
      <c r="C13" s="21"/>
      <c r="D13" s="22"/>
    </row>
    <row r="14" spans="2:4" x14ac:dyDescent="0.3">
      <c r="C14" s="5" t="s">
        <v>1</v>
      </c>
      <c r="D14" s="23"/>
    </row>
    <row r="15" spans="2:4" x14ac:dyDescent="0.3">
      <c r="B15" s="1" t="s">
        <v>2</v>
      </c>
      <c r="C15" s="37" t="s">
        <v>146</v>
      </c>
      <c r="D15" s="24"/>
    </row>
    <row r="16" spans="2:4" x14ac:dyDescent="0.3">
      <c r="B16" s="1" t="s">
        <v>3</v>
      </c>
      <c r="C16" s="37" t="s">
        <v>145</v>
      </c>
      <c r="D16" s="24"/>
    </row>
    <row r="17" spans="2:11" ht="28.8" x14ac:dyDescent="0.3">
      <c r="B17" s="1" t="s">
        <v>4</v>
      </c>
      <c r="C17" s="36" t="s">
        <v>136</v>
      </c>
      <c r="D17" s="25">
        <f>D15+D16</f>
        <v>0</v>
      </c>
    </row>
    <row r="18" spans="2:11" x14ac:dyDescent="0.3">
      <c r="B18" s="1"/>
      <c r="C18" s="26"/>
      <c r="D18" s="27"/>
    </row>
    <row r="19" spans="2:11" ht="79.5" customHeight="1" x14ac:dyDescent="0.3">
      <c r="B19" s="1"/>
      <c r="C19" s="69" t="s">
        <v>117</v>
      </c>
      <c r="D19" s="70"/>
    </row>
    <row r="20" spans="2:11" x14ac:dyDescent="0.3">
      <c r="B20" s="1" t="s">
        <v>81</v>
      </c>
      <c r="C20" s="33" t="s">
        <v>119</v>
      </c>
      <c r="D20" s="25">
        <f>D15</f>
        <v>0</v>
      </c>
    </row>
    <row r="21" spans="2:11" ht="28.8" x14ac:dyDescent="0.3">
      <c r="B21" s="1" t="s">
        <v>82</v>
      </c>
      <c r="C21" s="33" t="s">
        <v>120</v>
      </c>
      <c r="D21" s="24"/>
    </row>
    <row r="22" spans="2:11" ht="18" customHeight="1" x14ac:dyDescent="0.3">
      <c r="B22" s="1" t="s">
        <v>83</v>
      </c>
      <c r="C22" s="41" t="s">
        <v>151</v>
      </c>
      <c r="D22" s="25">
        <f>MAX(D20-D21,0)</f>
        <v>0</v>
      </c>
    </row>
    <row r="24" spans="2:11" ht="109.5" customHeight="1" x14ac:dyDescent="0.3">
      <c r="C24" s="69" t="s">
        <v>156</v>
      </c>
      <c r="D24" s="70"/>
    </row>
    <row r="25" spans="2:11" ht="28.8" x14ac:dyDescent="0.3">
      <c r="B25" s="6" t="s">
        <v>84</v>
      </c>
      <c r="C25" s="37" t="s">
        <v>121</v>
      </c>
      <c r="D25" s="38">
        <f>D16+D22</f>
        <v>0</v>
      </c>
    </row>
    <row r="26" spans="2:11" s="34" customFormat="1" x14ac:dyDescent="0.3">
      <c r="B26" s="6"/>
      <c r="C26" s="71" t="s">
        <v>109</v>
      </c>
      <c r="D26" s="72"/>
      <c r="K26" s="35"/>
    </row>
    <row r="27" spans="2:11" s="34" customFormat="1" ht="43.2" x14ac:dyDescent="0.3">
      <c r="B27" s="6" t="s">
        <v>85</v>
      </c>
      <c r="C27" s="47" t="s">
        <v>137</v>
      </c>
      <c r="D27" s="39"/>
      <c r="K27" s="35"/>
    </row>
    <row r="28" spans="2:11" s="34" customFormat="1" ht="28.8" x14ac:dyDescent="0.3">
      <c r="B28" s="6" t="s">
        <v>86</v>
      </c>
      <c r="C28" s="37" t="s">
        <v>143</v>
      </c>
      <c r="D28" s="39"/>
      <c r="K28" s="35"/>
    </row>
    <row r="29" spans="2:11" s="34" customFormat="1" x14ac:dyDescent="0.3">
      <c r="B29" s="6" t="s">
        <v>87</v>
      </c>
      <c r="C29" s="37" t="s">
        <v>144</v>
      </c>
      <c r="D29" s="38">
        <f>D28-D27</f>
        <v>0</v>
      </c>
      <c r="K29" s="35"/>
    </row>
    <row r="30" spans="2:11" s="34" customFormat="1" x14ac:dyDescent="0.3">
      <c r="B30" s="6"/>
      <c r="C30" s="71" t="s">
        <v>157</v>
      </c>
      <c r="D30" s="72"/>
      <c r="K30" s="35"/>
    </row>
    <row r="31" spans="2:11" s="34" customFormat="1" ht="28.8" x14ac:dyDescent="0.3">
      <c r="B31" s="6" t="s">
        <v>88</v>
      </c>
      <c r="C31" s="45" t="s">
        <v>158</v>
      </c>
      <c r="D31" s="44"/>
      <c r="K31" s="35"/>
    </row>
    <row r="32" spans="2:11" ht="43.2" x14ac:dyDescent="0.3">
      <c r="B32" s="6" t="s">
        <v>89</v>
      </c>
      <c r="C32" s="46" t="s">
        <v>160</v>
      </c>
      <c r="D32" s="39"/>
    </row>
    <row r="33" spans="2:11" x14ac:dyDescent="0.3">
      <c r="C33" s="71" t="s">
        <v>110</v>
      </c>
      <c r="D33" s="72"/>
    </row>
    <row r="34" spans="2:11" ht="43.2" x14ac:dyDescent="0.3">
      <c r="B34" s="6" t="s">
        <v>111</v>
      </c>
      <c r="C34" s="46" t="s">
        <v>161</v>
      </c>
      <c r="D34" s="39"/>
    </row>
    <row r="35" spans="2:11" ht="48.75" customHeight="1" x14ac:dyDescent="0.3">
      <c r="B35" s="6" t="s">
        <v>112</v>
      </c>
      <c r="C35" s="42" t="s">
        <v>152</v>
      </c>
      <c r="D35" s="39"/>
    </row>
    <row r="36" spans="2:11" x14ac:dyDescent="0.3">
      <c r="C36" s="71" t="s">
        <v>123</v>
      </c>
      <c r="D36" s="72"/>
    </row>
    <row r="37" spans="2:11" ht="28.8" x14ac:dyDescent="0.3">
      <c r="B37" s="6" t="s">
        <v>113</v>
      </c>
      <c r="C37" s="37" t="s">
        <v>124</v>
      </c>
      <c r="D37" s="39"/>
      <c r="K37" s="28"/>
    </row>
    <row r="38" spans="2:11" ht="28.8" x14ac:dyDescent="0.3">
      <c r="B38" s="6" t="s">
        <v>125</v>
      </c>
      <c r="C38" s="37" t="s">
        <v>129</v>
      </c>
      <c r="D38" s="39"/>
      <c r="K38" s="28"/>
    </row>
    <row r="39" spans="2:11" ht="28.8" x14ac:dyDescent="0.3">
      <c r="B39" s="6" t="s">
        <v>126</v>
      </c>
      <c r="C39" s="37" t="s">
        <v>130</v>
      </c>
      <c r="D39" s="39"/>
      <c r="K39" s="28"/>
    </row>
    <row r="40" spans="2:11" ht="28.8" x14ac:dyDescent="0.3">
      <c r="B40" s="6" t="s">
        <v>127</v>
      </c>
      <c r="C40" s="37" t="s">
        <v>131</v>
      </c>
      <c r="D40" s="38">
        <f>SUM(D37:D39)</f>
        <v>0</v>
      </c>
      <c r="K40" s="28"/>
    </row>
    <row r="41" spans="2:11" x14ac:dyDescent="0.3">
      <c r="C41" s="71" t="s">
        <v>147</v>
      </c>
      <c r="D41" s="72"/>
      <c r="K41" s="28"/>
    </row>
    <row r="42" spans="2:11" ht="28.8" x14ac:dyDescent="0.3">
      <c r="B42" s="6" t="s">
        <v>128</v>
      </c>
      <c r="C42" s="43" t="s">
        <v>155</v>
      </c>
      <c r="D42" s="38">
        <f>D25-D32-D34-D35-D40</f>
        <v>0</v>
      </c>
    </row>
    <row r="43" spans="2:11" ht="28.8" x14ac:dyDescent="0.3">
      <c r="B43" s="6" t="s">
        <v>153</v>
      </c>
      <c r="C43" s="40" t="s">
        <v>148</v>
      </c>
      <c r="D43" s="39"/>
    </row>
    <row r="45" spans="2:11" ht="48" customHeight="1" x14ac:dyDescent="0.3">
      <c r="C45" s="73" t="s">
        <v>99</v>
      </c>
      <c r="D45" s="74"/>
    </row>
    <row r="46" spans="2:11" x14ac:dyDescent="0.3">
      <c r="B46" s="6" t="s">
        <v>97</v>
      </c>
      <c r="C46" s="33" t="s">
        <v>122</v>
      </c>
      <c r="D46" s="29" t="str">
        <f>IF((COUNTIF(D37:D39,"")+COUNTIF(D34:D35,"")+COUNTIF(D21,"")+COUNTIF(D15:D16,"")+COUNTIF(D43,"")+COUNTIF(D27:D28,"")+COUNTIF(D31:D32,""))=0,"Yes","No")</f>
        <v>No</v>
      </c>
    </row>
    <row r="47" spans="2:11" ht="28.8" x14ac:dyDescent="0.3">
      <c r="B47" s="6" t="s">
        <v>114</v>
      </c>
      <c r="C47" s="32" t="s">
        <v>118</v>
      </c>
      <c r="D47" s="29" t="str">
        <f>IF(D29&lt;0,"No","Yes")</f>
        <v>Yes</v>
      </c>
    </row>
    <row r="48" spans="2:11" x14ac:dyDescent="0.3">
      <c r="B48" s="6" t="s">
        <v>115</v>
      </c>
      <c r="C48" s="43" t="s">
        <v>154</v>
      </c>
      <c r="D48" s="29" t="str">
        <f>IF(D42=0,"Yes","No")</f>
        <v>Yes</v>
      </c>
    </row>
    <row r="49" spans="2:4" x14ac:dyDescent="0.3">
      <c r="C49" s="30"/>
      <c r="D49" s="31"/>
    </row>
    <row r="50" spans="2:4" x14ac:dyDescent="0.3">
      <c r="B50" s="6" t="s">
        <v>116</v>
      </c>
      <c r="C50" s="36" t="s">
        <v>138</v>
      </c>
      <c r="D50" s="29" t="str">
        <f>IF(COUNTIF(D46:D48,"No")&gt;0,"No","Yes")</f>
        <v>No</v>
      </c>
    </row>
  </sheetData>
  <sheetProtection algorithmName="SHA-512" hashValue="akPcKQ9ddlJumMMuDflSv3W032TA6HF3Gptkdt8mtmhSPiGbFhpTnkkCQnlPazjEz45GrSjrtEJRVyM/snofxg==" saltValue="Wlh90I4M+JaqsrRkQ0AZ9g==" spinCount="100000" sheet="1" selectLockedCells="1"/>
  <protectedRanges>
    <protectedRange algorithmName="SHA-512" hashValue="gPM5sY5YJRYcB2OcAj/omQgQDicFufrlFW6sfloA61mUYPcJd95UVlBvTW6UDNFyAvc30jz7J/Ndr70ssaAqiw==" saltValue="EW/Kcr8XZTQKso+JaAeDrw==" spinCount="100000" sqref="D21 D15:D17" name="Entries"/>
    <protectedRange algorithmName="SHA-512" hashValue="gPM5sY5YJRYcB2OcAj/omQgQDicFufrlFW6sfloA61mUYPcJd95UVlBvTW6UDNFyAvc30jz7J/Ndr70ssaAqiw==" saltValue="EW/Kcr8XZTQKso+JaAeDrw==" spinCount="100000" sqref="D27:D28 D32:D41" name="Entries_3"/>
  </protectedRanges>
  <mergeCells count="13">
    <mergeCell ref="C19:D19"/>
    <mergeCell ref="C2:D2"/>
    <mergeCell ref="C3:D3"/>
    <mergeCell ref="C4:D4"/>
    <mergeCell ref="C6:D6"/>
    <mergeCell ref="C7:D7"/>
    <mergeCell ref="C24:D24"/>
    <mergeCell ref="C36:D36"/>
    <mergeCell ref="C45:D45"/>
    <mergeCell ref="C26:D26"/>
    <mergeCell ref="C30:D30"/>
    <mergeCell ref="C33:D33"/>
    <mergeCell ref="C41:D41"/>
  </mergeCells>
  <conditionalFormatting sqref="D46:D50">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21 D15 D27:D28 D32 D34:D35 D37:D41" xr:uid="{07CE3683-3129-493C-B645-025AD67CE69F}">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81"/>
  <sheetViews>
    <sheetView topLeftCell="A48" workbookViewId="0">
      <selection activeCell="G83" sqref="G83"/>
    </sheetView>
  </sheetViews>
  <sheetFormatPr defaultRowHeight="13.2" x14ac:dyDescent="0.25"/>
  <cols>
    <col min="3" max="3" width="16.88671875" bestFit="1" customWidth="1"/>
  </cols>
  <sheetData>
    <row r="2" spans="2:4" x14ac:dyDescent="0.25">
      <c r="D2" s="11" t="s">
        <v>94</v>
      </c>
    </row>
    <row r="3" spans="2:4" x14ac:dyDescent="0.25">
      <c r="B3" s="2" t="s">
        <v>79</v>
      </c>
      <c r="C3" s="2" t="s">
        <v>5</v>
      </c>
      <c r="D3" s="3" t="s">
        <v>80</v>
      </c>
    </row>
    <row r="4" spans="2:4" x14ac:dyDescent="0.25">
      <c r="B4">
        <v>1</v>
      </c>
      <c r="C4" t="s">
        <v>6</v>
      </c>
    </row>
    <row r="5" spans="2:4" x14ac:dyDescent="0.25">
      <c r="B5">
        <v>2</v>
      </c>
      <c r="C5" t="s">
        <v>7</v>
      </c>
    </row>
    <row r="6" spans="2:4" x14ac:dyDescent="0.25">
      <c r="B6">
        <v>3</v>
      </c>
      <c r="C6" t="s">
        <v>8</v>
      </c>
    </row>
    <row r="7" spans="2:4" x14ac:dyDescent="0.25">
      <c r="B7">
        <v>4</v>
      </c>
      <c r="C7" t="s">
        <v>9</v>
      </c>
    </row>
    <row r="8" spans="2:4" x14ac:dyDescent="0.25">
      <c r="B8">
        <v>5</v>
      </c>
      <c r="C8" t="s">
        <v>10</v>
      </c>
    </row>
    <row r="9" spans="2:4" x14ac:dyDescent="0.25">
      <c r="B9">
        <v>6</v>
      </c>
      <c r="C9" t="s">
        <v>11</v>
      </c>
    </row>
    <row r="10" spans="2:4" x14ac:dyDescent="0.25">
      <c r="B10">
        <v>7</v>
      </c>
      <c r="C10" t="s">
        <v>12</v>
      </c>
    </row>
    <row r="11" spans="2:4" x14ac:dyDescent="0.25">
      <c r="B11">
        <v>8</v>
      </c>
      <c r="C11" t="s">
        <v>13</v>
      </c>
    </row>
    <row r="12" spans="2:4" x14ac:dyDescent="0.25">
      <c r="B12">
        <v>9</v>
      </c>
      <c r="C12" t="s">
        <v>14</v>
      </c>
    </row>
    <row r="13" spans="2:4" x14ac:dyDescent="0.25">
      <c r="B13">
        <v>10</v>
      </c>
      <c r="C13" t="s">
        <v>15</v>
      </c>
    </row>
    <row r="14" spans="2:4" x14ac:dyDescent="0.25">
      <c r="B14">
        <v>11</v>
      </c>
      <c r="C14" t="s">
        <v>16</v>
      </c>
    </row>
    <row r="15" spans="2:4" x14ac:dyDescent="0.25">
      <c r="B15">
        <v>12</v>
      </c>
      <c r="C15" t="s">
        <v>17</v>
      </c>
    </row>
    <row r="16" spans="2:4" x14ac:dyDescent="0.25">
      <c r="B16">
        <v>13</v>
      </c>
      <c r="C16" t="s">
        <v>18</v>
      </c>
    </row>
    <row r="17" spans="2:3" x14ac:dyDescent="0.25">
      <c r="B17">
        <v>14</v>
      </c>
      <c r="C17" t="s">
        <v>19</v>
      </c>
    </row>
    <row r="18" spans="2:3" x14ac:dyDescent="0.25">
      <c r="B18">
        <v>15</v>
      </c>
      <c r="C18" t="s">
        <v>20</v>
      </c>
    </row>
    <row r="19" spans="2:3" x14ac:dyDescent="0.25">
      <c r="B19">
        <v>16</v>
      </c>
      <c r="C19" t="s">
        <v>21</v>
      </c>
    </row>
    <row r="20" spans="2:3" x14ac:dyDescent="0.25">
      <c r="B20">
        <v>17</v>
      </c>
      <c r="C20" t="s">
        <v>22</v>
      </c>
    </row>
    <row r="21" spans="2:3" x14ac:dyDescent="0.25">
      <c r="B21">
        <v>18</v>
      </c>
      <c r="C21" t="s">
        <v>23</v>
      </c>
    </row>
    <row r="22" spans="2:3" x14ac:dyDescent="0.25">
      <c r="B22">
        <v>19</v>
      </c>
      <c r="C22" t="s">
        <v>24</v>
      </c>
    </row>
    <row r="23" spans="2:3" x14ac:dyDescent="0.25">
      <c r="B23">
        <v>20</v>
      </c>
      <c r="C23" t="s">
        <v>25</v>
      </c>
    </row>
    <row r="24" spans="2:3" x14ac:dyDescent="0.25">
      <c r="B24">
        <v>21</v>
      </c>
      <c r="C24" t="s">
        <v>26</v>
      </c>
    </row>
    <row r="25" spans="2:3" x14ac:dyDescent="0.25">
      <c r="B25">
        <v>22</v>
      </c>
      <c r="C25" t="s">
        <v>27</v>
      </c>
    </row>
    <row r="26" spans="2:3" x14ac:dyDescent="0.25">
      <c r="B26">
        <v>23</v>
      </c>
      <c r="C26" t="s">
        <v>28</v>
      </c>
    </row>
    <row r="27" spans="2:3" x14ac:dyDescent="0.25">
      <c r="B27">
        <v>24</v>
      </c>
      <c r="C27" t="s">
        <v>29</v>
      </c>
    </row>
    <row r="28" spans="2:3" x14ac:dyDescent="0.25">
      <c r="B28">
        <v>25</v>
      </c>
      <c r="C28" t="s">
        <v>30</v>
      </c>
    </row>
    <row r="29" spans="2:3" x14ac:dyDescent="0.25">
      <c r="B29">
        <v>26</v>
      </c>
      <c r="C29" t="s">
        <v>31</v>
      </c>
    </row>
    <row r="30" spans="2:3" x14ac:dyDescent="0.25">
      <c r="B30">
        <v>27</v>
      </c>
      <c r="C30" t="s">
        <v>32</v>
      </c>
    </row>
    <row r="31" spans="2:3" x14ac:dyDescent="0.25">
      <c r="B31">
        <v>28</v>
      </c>
      <c r="C31" t="s">
        <v>33</v>
      </c>
    </row>
    <row r="32" spans="2:3" x14ac:dyDescent="0.25">
      <c r="B32">
        <v>29</v>
      </c>
      <c r="C32" t="s">
        <v>34</v>
      </c>
    </row>
    <row r="33" spans="2:3" x14ac:dyDescent="0.25">
      <c r="B33">
        <v>30</v>
      </c>
      <c r="C33" t="s">
        <v>35</v>
      </c>
    </row>
    <row r="34" spans="2:3" x14ac:dyDescent="0.25">
      <c r="B34">
        <v>31</v>
      </c>
      <c r="C34" t="s">
        <v>36</v>
      </c>
    </row>
    <row r="35" spans="2:3" x14ac:dyDescent="0.25">
      <c r="B35">
        <v>32</v>
      </c>
      <c r="C35" t="s">
        <v>37</v>
      </c>
    </row>
    <row r="36" spans="2:3" x14ac:dyDescent="0.25">
      <c r="B36">
        <v>33</v>
      </c>
      <c r="C36" t="s">
        <v>38</v>
      </c>
    </row>
    <row r="37" spans="2:3" x14ac:dyDescent="0.25">
      <c r="B37">
        <v>34</v>
      </c>
      <c r="C37" t="s">
        <v>39</v>
      </c>
    </row>
    <row r="38" spans="2:3" x14ac:dyDescent="0.25">
      <c r="B38">
        <v>35</v>
      </c>
      <c r="C38" t="s">
        <v>40</v>
      </c>
    </row>
    <row r="39" spans="2:3" x14ac:dyDescent="0.25">
      <c r="B39">
        <v>36</v>
      </c>
      <c r="C39" t="s">
        <v>41</v>
      </c>
    </row>
    <row r="40" spans="2:3" x14ac:dyDescent="0.25">
      <c r="B40">
        <v>37</v>
      </c>
      <c r="C40" t="s">
        <v>42</v>
      </c>
    </row>
    <row r="41" spans="2:3" x14ac:dyDescent="0.25">
      <c r="B41">
        <v>38</v>
      </c>
      <c r="C41" t="s">
        <v>43</v>
      </c>
    </row>
    <row r="42" spans="2:3" x14ac:dyDescent="0.25">
      <c r="B42">
        <v>39</v>
      </c>
      <c r="C42" t="s">
        <v>44</v>
      </c>
    </row>
    <row r="43" spans="2:3" x14ac:dyDescent="0.25">
      <c r="B43">
        <v>40</v>
      </c>
      <c r="C43" t="s">
        <v>45</v>
      </c>
    </row>
    <row r="44" spans="2:3" x14ac:dyDescent="0.25">
      <c r="B44">
        <v>41</v>
      </c>
      <c r="C44" t="s">
        <v>46</v>
      </c>
    </row>
    <row r="45" spans="2:3" x14ac:dyDescent="0.25">
      <c r="B45">
        <v>42</v>
      </c>
      <c r="C45" t="s">
        <v>47</v>
      </c>
    </row>
    <row r="46" spans="2:3" x14ac:dyDescent="0.25">
      <c r="B46">
        <v>43</v>
      </c>
      <c r="C46" t="s">
        <v>48</v>
      </c>
    </row>
    <row r="47" spans="2:3" x14ac:dyDescent="0.25">
      <c r="B47">
        <v>44</v>
      </c>
      <c r="C47" t="s">
        <v>49</v>
      </c>
    </row>
    <row r="48" spans="2:3" x14ac:dyDescent="0.25">
      <c r="B48">
        <v>45</v>
      </c>
      <c r="C48" t="s">
        <v>50</v>
      </c>
    </row>
    <row r="49" spans="2:3" x14ac:dyDescent="0.25">
      <c r="B49">
        <v>46</v>
      </c>
      <c r="C49" t="s">
        <v>51</v>
      </c>
    </row>
    <row r="50" spans="2:3" x14ac:dyDescent="0.25">
      <c r="B50">
        <v>47</v>
      </c>
      <c r="C50" t="s">
        <v>52</v>
      </c>
    </row>
    <row r="51" spans="2:3" x14ac:dyDescent="0.25">
      <c r="B51">
        <v>48</v>
      </c>
      <c r="C51" t="s">
        <v>53</v>
      </c>
    </row>
    <row r="52" spans="2:3" x14ac:dyDescent="0.25">
      <c r="B52">
        <v>49</v>
      </c>
      <c r="C52" t="s">
        <v>54</v>
      </c>
    </row>
    <row r="53" spans="2:3" x14ac:dyDescent="0.25">
      <c r="B53">
        <v>50</v>
      </c>
      <c r="C53" t="s">
        <v>55</v>
      </c>
    </row>
    <row r="54" spans="2:3" x14ac:dyDescent="0.25">
      <c r="B54">
        <v>51</v>
      </c>
      <c r="C54" t="s">
        <v>56</v>
      </c>
    </row>
    <row r="55" spans="2:3" x14ac:dyDescent="0.25">
      <c r="B55">
        <v>52</v>
      </c>
      <c r="C55" t="s">
        <v>57</v>
      </c>
    </row>
    <row r="56" spans="2:3" x14ac:dyDescent="0.25">
      <c r="B56">
        <v>53</v>
      </c>
      <c r="C56" t="s">
        <v>58</v>
      </c>
    </row>
    <row r="57" spans="2:3" x14ac:dyDescent="0.25">
      <c r="B57">
        <v>54</v>
      </c>
      <c r="C57" t="s">
        <v>59</v>
      </c>
    </row>
    <row r="58" spans="2:3" x14ac:dyDescent="0.25">
      <c r="B58">
        <v>55</v>
      </c>
      <c r="C58" t="s">
        <v>60</v>
      </c>
    </row>
    <row r="59" spans="2:3" x14ac:dyDescent="0.25">
      <c r="B59">
        <v>56</v>
      </c>
      <c r="C59" t="s">
        <v>61</v>
      </c>
    </row>
    <row r="60" spans="2:3" x14ac:dyDescent="0.25">
      <c r="B60">
        <v>57</v>
      </c>
      <c r="C60" t="s">
        <v>62</v>
      </c>
    </row>
    <row r="61" spans="2:3" x14ac:dyDescent="0.25">
      <c r="B61">
        <v>58</v>
      </c>
      <c r="C61" t="s">
        <v>63</v>
      </c>
    </row>
    <row r="62" spans="2:3" x14ac:dyDescent="0.25">
      <c r="B62">
        <v>59</v>
      </c>
      <c r="C62" t="s">
        <v>64</v>
      </c>
    </row>
    <row r="63" spans="2:3" x14ac:dyDescent="0.25">
      <c r="B63">
        <v>60</v>
      </c>
      <c r="C63" t="s">
        <v>65</v>
      </c>
    </row>
    <row r="64" spans="2:3" x14ac:dyDescent="0.25">
      <c r="B64">
        <v>61</v>
      </c>
      <c r="C64" t="s">
        <v>66</v>
      </c>
    </row>
    <row r="65" spans="2:3" x14ac:dyDescent="0.25">
      <c r="B65">
        <v>62</v>
      </c>
      <c r="C65" t="s">
        <v>67</v>
      </c>
    </row>
    <row r="66" spans="2:3" x14ac:dyDescent="0.25">
      <c r="B66">
        <v>63</v>
      </c>
      <c r="C66" t="s">
        <v>68</v>
      </c>
    </row>
    <row r="67" spans="2:3" x14ac:dyDescent="0.25">
      <c r="B67">
        <v>64</v>
      </c>
      <c r="C67" t="s">
        <v>69</v>
      </c>
    </row>
    <row r="68" spans="2:3" x14ac:dyDescent="0.25">
      <c r="B68">
        <v>65</v>
      </c>
      <c r="C68" t="s">
        <v>70</v>
      </c>
    </row>
    <row r="69" spans="2:3" x14ac:dyDescent="0.25">
      <c r="B69">
        <v>66</v>
      </c>
      <c r="C69" t="s">
        <v>71</v>
      </c>
    </row>
    <row r="70" spans="2:3" x14ac:dyDescent="0.25">
      <c r="B70">
        <v>67</v>
      </c>
      <c r="C70" t="s">
        <v>72</v>
      </c>
    </row>
    <row r="71" spans="2:3" x14ac:dyDescent="0.25">
      <c r="B71">
        <v>69</v>
      </c>
      <c r="C71" t="s">
        <v>73</v>
      </c>
    </row>
    <row r="72" spans="2:3" x14ac:dyDescent="0.25">
      <c r="B72">
        <v>70</v>
      </c>
      <c r="C72" t="s">
        <v>74</v>
      </c>
    </row>
    <row r="73" spans="2:3" x14ac:dyDescent="0.25">
      <c r="B73">
        <v>72</v>
      </c>
      <c r="C73" t="s">
        <v>75</v>
      </c>
    </row>
    <row r="74" spans="2:3" x14ac:dyDescent="0.25">
      <c r="B74">
        <v>73</v>
      </c>
      <c r="C74" t="s">
        <v>76</v>
      </c>
    </row>
    <row r="75" spans="2:3" x14ac:dyDescent="0.25">
      <c r="B75">
        <v>74</v>
      </c>
      <c r="C75" t="s">
        <v>77</v>
      </c>
    </row>
    <row r="76" spans="2:3" x14ac:dyDescent="0.25">
      <c r="B76">
        <v>75</v>
      </c>
      <c r="C76" t="s">
        <v>78</v>
      </c>
    </row>
    <row r="77" spans="2:3" x14ac:dyDescent="0.25">
      <c r="B77">
        <v>76</v>
      </c>
      <c r="C77" t="s">
        <v>98</v>
      </c>
    </row>
    <row r="78" spans="2:3" x14ac:dyDescent="0.25">
      <c r="B78">
        <v>77</v>
      </c>
      <c r="C78" t="s">
        <v>139</v>
      </c>
    </row>
    <row r="79" spans="2:3" x14ac:dyDescent="0.25">
      <c r="B79">
        <v>78</v>
      </c>
      <c r="C79" t="s">
        <v>140</v>
      </c>
    </row>
    <row r="80" spans="2:3" x14ac:dyDescent="0.25">
      <c r="B80">
        <v>79</v>
      </c>
      <c r="C80" t="s">
        <v>141</v>
      </c>
    </row>
    <row r="81" spans="2:3" x14ac:dyDescent="0.25">
      <c r="B81">
        <v>80</v>
      </c>
      <c r="C81" t="s">
        <v>142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2.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C64F9-91AB-4E33-B530-8F28D30C78CA}">
  <ds:schemaRefs>
    <ds:schemaRef ds:uri="727c9c20-9660-4f1e-aaaa-aad235e1e470"/>
    <ds:schemaRef ds:uri="http://purl.org/dc/terms/"/>
    <ds:schemaRef ds:uri="3425efc7-ed73-40ed-9788-65e86f292336"/>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85</vt:i4>
      </vt:variant>
    </vt:vector>
  </HeadingPairs>
  <TitlesOfParts>
    <vt:vector size="88" baseType="lpstr">
      <vt:lpstr>Charter Cover Page</vt:lpstr>
      <vt:lpstr>Charter Plan</vt:lpstr>
      <vt:lpstr>Districts</vt:lpstr>
      <vt:lpstr>_1._Complete_the_following_table</vt:lpstr>
      <vt:lpstr>_2._Navigate_to_the__Charter_Plan__tab_of_this_workbook._Enter_data_where_indicated_by_colored_cells._Once_this_has_been_completed__review_the_error_report_in_Section_D_and_ensure_that_the_last_item_shows_a__Yes__before_moving_on.</vt:lpstr>
      <vt:lpstr>_2026_27_SALARY_INCREASE_ALLOCATION</vt:lpstr>
      <vt:lpstr>_2026_27_Salary_Increase_Allocation_Distribution_Plan_ready_to_submit?</vt:lpstr>
      <vt:lpstr>_3._Charter_schools_should_submit_their_distribution_plans_directly_to_their_sponsoring_school_district.</vt:lpstr>
      <vt:lpstr>_C1</vt:lpstr>
      <vt:lpstr>_C10</vt:lpstr>
      <vt:lpstr>_C11</vt:lpstr>
      <vt:lpstr>_C12</vt:lpstr>
      <vt:lpstr>_C13</vt:lpstr>
      <vt:lpstr>_C13_equals_zero.</vt:lpstr>
      <vt:lpstr>_C14</vt:lpstr>
      <vt:lpstr>_C2</vt:lpstr>
      <vt:lpstr>_C3</vt:lpstr>
      <vt:lpstr>_C4</vt:lpstr>
      <vt:lpstr>_C5</vt:lpstr>
      <vt:lpstr>_C6</vt:lpstr>
      <vt:lpstr>_C7</vt:lpstr>
      <vt:lpstr>_C8</vt:lpstr>
      <vt:lpstr>_C9</vt:lpstr>
      <vt:lpstr>A1_</vt:lpstr>
      <vt:lpstr>A2_</vt:lpstr>
      <vt:lpstr>A3_</vt:lpstr>
      <vt:lpstr>Adjusted_minimum_base_salary_for_2026_27_for_full_time_classroom_teachers_as_defined_in_s._1012.01__2__a___F.S.__after_implementation_of_the_salary_plan.</vt:lpstr>
      <vt:lpstr>All_charter_schools_are_required_to_submit_this_template._Please_see_FAQ_Q22_regarding_receiving_the_growth_allocation_from_the_district._The_following_instructions_will_help_you_complete_this_requirement.</vt:lpstr>
      <vt:lpstr>B1_</vt:lpstr>
      <vt:lpstr>B2_</vt:lpstr>
      <vt:lpstr>B3_</vt:lpstr>
      <vt:lpstr>Boxes_with_this_color_indicate_that_data_should_be_entered._Do_not_modify_other_cells.</vt:lpstr>
      <vt:lpstr>CHARTER_DISTRIBUTION_PLAN</vt:lpstr>
      <vt:lpstr>CHARTER_DISTRIBUTION_PLAN_TEMPLATE</vt:lpstr>
      <vt:lpstr>Charter_proportionate_share_of_the_Growth_Allocation.</vt:lpstr>
      <vt:lpstr>Charter_proportionate_share_of_the_Maintenance_Allocation.</vt:lpstr>
      <vt:lpstr>Charter_proportionate_share_of_the_Salary_Increase_Allocation_from_2026_27_FEFP_Conference_Calculation.</vt:lpstr>
      <vt:lpstr>Charter_School_Name</vt:lpstr>
      <vt:lpstr>Charter_School_Number</vt:lpstr>
      <vt:lpstr>Charter_School_Number__ex._1234</vt:lpstr>
      <vt:lpstr>Charterschoolnames</vt:lpstr>
      <vt:lpstr>Contact_Email</vt:lpstr>
      <vt:lpstr>Contact_Name</vt:lpstr>
      <vt:lpstr>Contact_Phone</vt:lpstr>
      <vt:lpstr>D1_</vt:lpstr>
      <vt:lpstr>D2_</vt:lpstr>
      <vt:lpstr>D3_</vt:lpstr>
      <vt:lpstr>D4_</vt:lpstr>
      <vt:lpstr>Data_entered_in_all_fields__if__No___verify_that_all_orange_boxes_contain_data__even_if_0_.</vt:lpstr>
      <vt:lpstr>Does_this_file_represent_a_board_approved_plan?</vt:lpstr>
      <vt:lpstr>DUE_OCTOBER_1__2026</vt:lpstr>
      <vt:lpstr>DuedateOctober12026</vt:lpstr>
      <vt:lpstr>Final_Planned_Expenditures</vt:lpstr>
      <vt:lpstr>Funds_available_for_the_maintenance_of_prior_year_Salary_Increase_Allocation_increases.</vt:lpstr>
      <vt:lpstr>Funds_available_from_the_growth_allocation_and_remaining_maintenance_allocation__A2_B3_.</vt:lpstr>
      <vt:lpstr>Funds_remaining_from_the_charter_s_share_of_the_2026_27_Maintenance_Allocation.</vt:lpstr>
      <vt:lpstr>General_Salary_Increases</vt:lpstr>
      <vt:lpstr>Grouped_Charter_School_Numbers___Do_not_enter_names._Enter_school_numbers_only_and_separate_multiple_numbers_with_commas._Do_not_fill_this_box_in_if_this_plan_is_for_one_school_only.</vt:lpstr>
      <vt:lpstr>Increase_in_the_minimum_base_salary__if_any.</vt:lpstr>
      <vt:lpstr>Increased_Personnel_Compensation_Cost</vt:lpstr>
      <vt:lpstr>Instructions__Use_this_template_only_if_you_are_submitting_a_plan_for_a_charter_school._School_districts_should_use_the_district_specific_template._Complete_the_following_sections_in_order__then_review_the_error_report_at_the_end_of_the_survey._DO_NOT_mod</vt:lpstr>
      <vt:lpstr>Minimum_Base_Salary_Figures</vt:lpstr>
      <vt:lpstr>Minimum_base_salary_for_teachers_as_defined_in_s._1012.01_2__a___F.S.__including_certified_prekindergarten_teachers_funded_in_the_FEFP__prior_to_any_salary_increases_provided_in_the_2026_27_year.</vt:lpstr>
      <vt:lpstr>No</vt:lpstr>
      <vt:lpstr>notready</vt:lpstr>
      <vt:lpstr>SalaryIncreaseAllocation202627Cover</vt:lpstr>
      <vt:lpstr>SECTION_A___Allocation_Data</vt:lpstr>
      <vt:lpstr>SECTION_B___Maintenance_Allocation__Used_to_maintain_the_salary_increases_provided_through_the_Salary_Increase_Allocation_in_previous_fiscal_years._If_the_cost_to_maintain_these_increases_is_greater_than_the_charter_s_Maintenance_Allocation__other_funding</vt:lpstr>
      <vt:lpstr>SECTION_C____Growth_Allocation__Provided_for_salary_increases_to_full_time_classroom_teachers_and_certified_prekindergarten_teachers_funded_in_the_Florida_Education_Finance_Program_with_at_least_ten_years_of_full_time_teaching_experience_in_a_Florida_publ</vt:lpstr>
      <vt:lpstr>Section_D___Error_Report__The_following_items_will_indicate_whether_there_is_an_error_with_the_data_entered_on_the_report_or__if_some_data_should_be_verified_for_accuracy._Do_not_submit_this_report_unless_item_D3_in_this_section_is_marked_YES.</vt:lpstr>
      <vt:lpstr>Sponsoring_District_Name__choose_from_drop_down_menu</vt:lpstr>
      <vt:lpstr>Sponsoring_District_Name__From_the_Charter_Cover_Page_Tab</vt:lpstr>
      <vt:lpstr>Ten_Years_of_Full_Time_Teaching_Experience_Salary_Increases</vt:lpstr>
      <vt:lpstr>The_minimum_base_salary_is_greater_than_or_equal_to_the_previous_year__if__No___please_correct__as_the_minimum_base_cannot_be_lower_than_what_was_the_previous_amount_.</vt:lpstr>
      <vt:lpstr>This_file_is_a_template_to_assist_school_districts_with_providing_the_necessary_Salary_Increase_Allocation_information_to_the_department_to_comply_with_section_1011.62__Florida_Statutes._Please_review_the_Frequently_Asked_Questions_provided_with_the_depar</vt:lpstr>
      <vt:lpstr>Total_cost_to_maintain_the_salary_increases_provided_through_the_Salary_Increase_Allocation_in_previous_years__enter_the_total_cost_here__even_if_it_exceeds_the_allocation_.</vt:lpstr>
      <vt:lpstr>Total_dollar_amount_of_unused_funds__Item_C1_minus_Item_C6__C7__C8_and_C12_._This_cell_should_be_zero.</vt:lpstr>
      <vt:lpstr>Total_number_of_full_time_classroom_teachers_as_defined_by_s._1012.01_2__a___F.S.__with_at_least_ten_years_of_full_time_teaching_experience_in_a_Florida_public_school.</vt:lpstr>
      <vt:lpstr>Total_planned_expenditure_of_funds_from_sources_other_than_SIA_for_instructional_personnel_salary_increases.</vt:lpstr>
      <vt:lpstr>Total_planned_expenditure_of_funds_from_the_Salary_Increase_Allocation_used_to_increase_salaries_for_full_time_classroom_teachers__with_at_least_ten_years_of_full_time_teaching_experience_in_a_Florida_public_school_.</vt:lpstr>
      <vt:lpstr>Total_planned_expenditure_of_Salary_Increase_Allocation_funds_used_to_provide_salary_increases_to_full_time_classroom_teachers__with_less_than_ten_years_of_full_time_teaching_experience_in_a_Florida_public_school_.</vt:lpstr>
      <vt:lpstr>Total_planned_expenditure_of_Salary_Increase_Allocation_funds_used_to_provide_salary_increases_to_increase_full_time_instructional_personnel__not_including_teachers__as_defined_by_s._1012.01_2__b___d___F.S.</vt:lpstr>
      <vt:lpstr>Total_planned_expenditures_of_Salary_Increase_Allocation_funds_used_for_increased_compensation_costs.</vt:lpstr>
      <vt:lpstr>Total_planned_expenditures_of_Salary_Increase_Allocation_funds_used_for_increased_employer_retirement_contribution.</vt:lpstr>
      <vt:lpstr>Total_planned_expenditures_of_Salary_Increase_Allocation_funds_used_for_increased_health_insurance_costs.</vt:lpstr>
      <vt:lpstr>Total_planned_expenditures_of_Salary_Increase_Allocation_funds_used_for_other_increased_compensation_costs.</vt:lpstr>
      <vt:lpstr>Yes</vt:lpstr>
      <vt:lpstr>yesc13is0</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Andrews, James</cp:lastModifiedBy>
  <cp:lastPrinted>2021-05-14T19:14:15Z</cp:lastPrinted>
  <dcterms:created xsi:type="dcterms:W3CDTF">2021-05-06T17:36:22Z</dcterms:created>
  <dcterms:modified xsi:type="dcterms:W3CDTF">2026-09-18T14:52:53Z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