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floridadoe-my.sharepoint.com/personal/diamond_stone_fldoe_org/Documents/Website Updates/"/>
    </mc:Choice>
  </mc:AlternateContent>
  <xr:revisionPtr revIDLastSave="54" documentId="8_{9D01844C-9E6D-4450-AF2A-4EFB192D9F1E}" xr6:coauthVersionLast="47" xr6:coauthVersionMax="47" xr10:uidLastSave="{77AB4509-EEE5-4F9C-B228-5344CD560311}"/>
  <bookViews>
    <workbookView xWindow="28680" yWindow="45" windowWidth="29040" windowHeight="15720" xr2:uid="{00000000-000D-0000-FFFF-FFFF00000000}"/>
  </bookViews>
  <sheets>
    <sheet name="District Cover Page" sheetId="4" r:id="rId1"/>
    <sheet name="District Plan" sheetId="1" r:id="rId2"/>
    <sheet name="Districts" sheetId="2" state="hidden" r:id="rId3"/>
  </sheets>
  <definedNames>
    <definedName name="_1._Complete_the_following_table">'District Cover Page'!$B$10</definedName>
    <definedName name="_2._Navigate_to_the__District_Plan__tab_of_this_workbook._Enter_data_where_indicated_by_colored_cells._Once_this_has_been_completed__review_the_error_report_in_Section_D_and_ensure_that_the_last_item_shows_a__Yes__before_moving_on.">'District Cover Page'!$B$20</definedName>
    <definedName name="_2025_26_SALARY_INCREASE_ALLOCATION">'District Cover Page'!$B$2</definedName>
    <definedName name="_2025_26_Salary_Increase_Allocation_Distribution_Plan_ready_to_submit?">'District Plan'!$C$48</definedName>
    <definedName name="_3._Submit_this_document_through_the_online_submission_link_provided_in_the_department_s_memorandum_to_school_district_finance_officers._Charter_schools_should_submit_their_distribution_plans_directly_to_their_sponsoring_school_district.">'District Cover Page'!$B$22</definedName>
    <definedName name="_C13_equals_zero.">'District Plan'!$C$46</definedName>
    <definedName name="Adjusted_minimum_base_salary_for_2025_26_for_full_time_classroom_teachers_as_defined_in_s._1012.01__2__a___F.S.__after_implementation_of_the_Salary_Increase_Allocation_and_any_additional_funding_sources_used.">'District Plan'!$C$31</definedName>
    <definedName name="All_school_districts_are_required_to_submit_this_template_prior_to_receiving_the_growth_allocation_component_of_their_Salary_Increase_Allocation_funds._The_following_instructions_will_help_you_complete_this_requirement.">'District Cover Page'!$B$8</definedName>
    <definedName name="Boxes_with_this_color_indicate_that_data_should_be_entered._Do_not_modify_other_cells.">'District Plan'!$C$7</definedName>
    <definedName name="Contact_Email">'District Cover Page'!$B$16</definedName>
    <definedName name="Contact_Name">'District Cover Page'!$B$14</definedName>
    <definedName name="Contact_Phone">'District Cover Page'!$B$15</definedName>
    <definedName name="Data_entered_in_all_fields__if__No___verify_that_all_orange_boxes_contain_data__even_if_0_.">'District Plan'!$C$43</definedName>
    <definedName name="DISTRICT_DISTRIBUTION_PLAN">'District Cover Page'!$B$3</definedName>
    <definedName name="DISTRICT_DISTRIBUTION_PLAN_TEMPLATE">'District Plan'!$C$3</definedName>
    <definedName name="District_Name__choose_from_drop_down_menu">'District Cover Page'!$B$12</definedName>
    <definedName name="District_Name__From_the_District_Plan_Tab">'District Plan'!$C$9</definedName>
    <definedName name="District_proportionate_share_of_the_Growth_Allocation__do_not_include_charter_school_funds_.">'District Plan'!$C$14</definedName>
    <definedName name="District_proportionate_share_of_the_Maintenance_Allocation__do_not_include_charter_school_funds_.">'District Plan'!$C$13</definedName>
    <definedName name="District_proportionate_share_of_the_Salary_Increase_Allocation_from_2025_26_FEFP_Conference_Calculation.">'District Plan'!$C$15</definedName>
    <definedName name="Does_this_file_represent_a_board_approved_plan?">'District Cover Page'!$B$18</definedName>
    <definedName name="Does_this_file_represent_a_union_ratified_plan?">'District Cover Page'!$B$19</definedName>
    <definedName name="DUE_OCTOBER_1__2025">'District Cover Page'!$B$4</definedName>
    <definedName name="Funds_available_for_the_maintenance_of_prior_year_Salary_Increase_Allocation_increases.">'District Plan'!$C$18</definedName>
    <definedName name="Funds_available_from_the_growth_allocation_and_remaining_maintenance_allocation__A2_B3_.">'District Plan'!$C$23</definedName>
    <definedName name="Funds_remaining_from_the_district_s_share_of_the_2025_26_Maintenance_Allocation.">'District Plan'!$C$20</definedName>
    <definedName name="General_Salary_Increases">'District Plan'!$C$36</definedName>
    <definedName name="If_the_minimum_base_salary_does_not_have_an_increase__there_should_be_no_cost_under__Minimum_Base_Salary_Expenditures.">'District Plan'!$C$45</definedName>
    <definedName name="Increase_in_the_minimum_base_salary__if_any__as_a_result_of_the_Salary_Increase_Allocation__Item_C7_minus_Item_C6__and_any_additional_fund_sources.">'District Plan'!$C$32</definedName>
    <definedName name="Increased_Personnel_Compensation_Cost">'District Plan'!$C$24</definedName>
    <definedName name="Instructions__Use_this_template_only_if_you_are_submitting_a_plan_for_a_school_district._Charter_schools_should_use_the_charter_specific_template._Complete_the_following_sections_in_order__then_review_the_error_report_at_the_end_of_the_survey._DO_NOT_modi">'District Plan'!$C$6</definedName>
    <definedName name="Minimum_Base_Salary_Expenditures">'District Plan'!$C$33</definedName>
    <definedName name="Minimum_Base_Salary_Figures">'District Plan'!$C$29</definedName>
    <definedName name="Minimum_base_salary_for_teachers_as_defined_in_s._1012.01_2__a___F.S.__including_certified_prekindergarten_teachers_funded_in_the_FEFP__prior_to_any_salary_increases_provided_in_the_2025_26_year.">'District Plan'!$C$30</definedName>
    <definedName name="SECTION_A___Allocation_Data">'District Plan'!$C$12</definedName>
    <definedName name="SECTION_B___Maintenance_Allocation__Used_to_maintain_the_salary_increases_provided_through_the_Salary_Increase_Allocation_in_previous_fiscal_years._If_the_cost_to_maintain_these_increases_is_greater_than_the_district_s_Maintenance_Allocation__other_fundin">'District Plan'!$C$17</definedName>
    <definedName name="SECTION_C____Growth_Allocation__Provided_for_increased_personnel_compensation_costs_or_to_provide_salary_increases_to_full_time_classroom_teachers_and_certified_prekindergarten_teachers_funded_in_the_Florida_Education_Finance_Program_with_at_least_two_yea">'District Plan'!$C$22</definedName>
    <definedName name="Section_D___Error_Report__The_following_items_will_indicate_whether_there_is_an_error_with_the_data_entered_on_the_report_or__if_some_data_should_be_verified_for_accuracy._Do_not_submit_this_report_unless_item_D3_in_this_section_is_marked_YES.">'District Plan'!$C$42</definedName>
    <definedName name="The_minimum_base_salary_is_greater_than_or_equal_to_the_previous_year__if__No___please_correct__as_the_minimum_base_cannot_be_lower_than_what_was_the_previous_amount_.">'District Plan'!$C$44</definedName>
    <definedName name="This_file_is_a_template_to_assist_school_districts_with_providing_the_necessary_Salary_Increase_Allocation_information_to_the_department_to_comply_with_section_1011.62__Florida_Statutes._Please_review_the_Frequently_Asked_Questions_provided_with_the_depar">'District Cover Page'!$B$6</definedName>
    <definedName name="Total_cost_to_maintain_the_salary_increases_provided_through_the_Salary_Increase_Allocation_in_previous_years__enter_the_total_cost_here__even_if_it_exceeds_the_allocation_.">'District Plan'!$C$19</definedName>
    <definedName name="Total_dollar_amount_of_unused_funds___Item_C1_minus_Item_C4__C9__C11_and_C12_._This_cell_should_be_zero.">'District Plan'!$C$39</definedName>
    <definedName name="Total_planned_expenditure_of_funds_from_sources_other_than_the_Salary_Increase_Allocation__if_any__used_to_increase_salaries_for_full_time_classroom_teachers_to_the_minimum_base_salary_listed_in_item_C7.">'District Plan'!$C$35</definedName>
    <definedName name="Total_planned_expenditure_of_funds_from_the_Salary_Increase_Allocation__if_any__used_to_increase_salaries_for_full_time_classroom_teachers__with_at_least_two_years_of_full_time_teaching_experience_in_a_Florida_public_school__to_the_minimum_base_salary_lis">'District Plan'!$C$34</definedName>
    <definedName name="Total_planned_expenditure_of_Salary_Increase_Allocation_funds_used_to_provide_salary_increases_to_full_time_classroom_teachers_with_at_least_two_years_of_full_time_teaching_experience_in_a_Florida_public_school.">'District Plan'!$C$37</definedName>
    <definedName name="Total_planned_expenditure_of_Salary_Increase_Allocation_funds_used_to_provide_salary_increases_to_increase_full_time_instructional_personnel_as_defined_by_s._1012.01_2__b___d___F.S.">'District Plan'!$C$38</definedName>
    <definedName name="Total_planned_expenditures_of_Salary_Increase_Allocation_funds_used_for_increased_compensation_costs.">'District Plan'!$C$28</definedName>
    <definedName name="Total_planned_expenditures_of_Salary_Increase_Allocation_funds_used_for_increased_employer_retirement_contribution.">'District Plan'!$C$25</definedName>
    <definedName name="Total_planned_expenditures_of_Salary_Increase_Allocation_funds_used_for_increased_health_insurance_costs.">'District Plan'!$C$26</definedName>
    <definedName name="Total_planned_expenditures_of_Salary_Increase_Allocation_funds_used_for_other_increased_compensation_costs.">'District Plan'!$C$27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 r="D39" i="1"/>
  <c r="D28" i="1"/>
  <c r="D15" i="1"/>
  <c r="D9" i="1" l="1"/>
  <c r="D32" i="1" l="1"/>
  <c r="D18" i="1"/>
  <c r="D20" i="1" s="1"/>
  <c r="D23" i="1" s="1"/>
  <c r="D46" i="1" l="1"/>
  <c r="D44" i="1"/>
  <c r="D45" i="1"/>
  <c r="D48" i="1" l="1"/>
</calcChain>
</file>

<file path=xl/sharedStrings.xml><?xml version="1.0" encoding="utf-8"?>
<sst xmlns="http://schemas.openxmlformats.org/spreadsheetml/2006/main" count="156" uniqueCount="153">
  <si>
    <t xml:space="preserve">Boxes with this color indicate that data should be entered. Do not modify other cells. </t>
  </si>
  <si>
    <t>SECTION A - Allocation Data</t>
  </si>
  <si>
    <t>A1</t>
  </si>
  <si>
    <t>A2</t>
  </si>
  <si>
    <t>A3</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</si>
  <si>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</si>
  <si>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</si>
  <si>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</si>
  <si>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</si>
  <si>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</si>
  <si>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</si>
  <si>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</si>
  <si>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</si>
  <si>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</si>
  <si>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</si>
  <si>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</si>
  <si>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</si>
  <si>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</si>
  <si>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</si>
  <si>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</si>
  <si>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</si>
  <si>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</si>
  <si>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</si>
  <si>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</si>
  <si>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</si>
  <si>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</si>
  <si>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</si>
  <si>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</si>
  <si>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</si>
  <si>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</si>
  <si>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</si>
  <si>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</si>
  <si>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</si>
  <si>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</si>
  <si>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</si>
  <si>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</si>
  <si>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</si>
  <si>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</si>
  <si>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</si>
  <si>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</si>
  <si>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</si>
  <si>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</si>
  <si>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</si>
  <si>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</si>
  <si>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</si>
  <si>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</si>
  <si>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</si>
  <si>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</si>
  <si>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</si>
  <si>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</si>
  <si>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</si>
  <si>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</si>
  <si>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</si>
  <si>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</si>
  <si>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</si>
  <si>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</si>
  <si>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</si>
  <si>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</si>
  <si>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</si>
  <si>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</si>
  <si>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</si>
  <si>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</si>
  <si>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</si>
  <si>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</si>
  <si>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</si>
  <si>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</si>
  <si>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</si>
  <si>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</si>
  <si>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</si>
  <si>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</si>
  <si>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</si>
  <si>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</si>
  <si>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</si>
  <si>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</si>
  <si>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</si>
  <si>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FSU Lab - Broward</t>
  </si>
  <si>
    <t>FSU Lab - Leon</t>
  </si>
  <si>
    <t>UF Lab School</t>
  </si>
  <si>
    <t>Virtual School</t>
  </si>
  <si>
    <t>#</t>
  </si>
  <si>
    <t>TSIA</t>
  </si>
  <si>
    <t>B1</t>
  </si>
  <si>
    <t>B2</t>
  </si>
  <si>
    <t>B3</t>
  </si>
  <si>
    <t>C1</t>
  </si>
  <si>
    <t>C2</t>
  </si>
  <si>
    <t>C3</t>
  </si>
  <si>
    <t>C4</t>
  </si>
  <si>
    <t>C5</t>
  </si>
  <si>
    <t>C6</t>
  </si>
  <si>
    <t>C7</t>
  </si>
  <si>
    <t>DISTRICT DISTRIBUTION PLAN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</si>
  <si>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</si>
  <si>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1. Complete the following table:</t>
  </si>
  <si>
    <t>District Name (choose from drop-down menu)</t>
  </si>
  <si>
    <t>Contact Name:</t>
  </si>
  <si>
    <t>Contact Phone:</t>
  </si>
  <si>
    <t>Contact Email:</t>
  </si>
  <si>
    <t>DISTRICT DISTRIBUTION PLAN</t>
  </si>
  <si>
    <t>SECOND</t>
  </si>
  <si>
    <t xml:space="preserve"> </t>
  </si>
  <si>
    <t>District Name (From the District Plan Tab)</t>
  </si>
  <si>
    <t>Does this file represent a board-approved plan?</t>
  </si>
  <si>
    <t>Does this file represent a union-ratified plan?</t>
  </si>
  <si>
    <t xml:space="preserve">3. Submit this document through the online submission link provided in the department's memorandum to school district finance officers. Charter schools should submit their distribution plans directly to their sponsoring school district. </t>
  </si>
  <si>
    <t>D1</t>
  </si>
  <si>
    <t>D2</t>
  </si>
  <si>
    <t>All school districts are required to submit this template prior to receiving the growth allocation component of their Salary Increase Allocation funds. The following instructions will help you complete this requirement.</t>
  </si>
  <si>
    <t>FSU Lab - Bay</t>
  </si>
  <si>
    <t xml:space="preserve">2. Navigate to the "District Plan" tab of this workbook. Enter data where indicated by colored cells. Once this has been completed, review the error report in Section D and ensure that the last item shows a "Yes" before moving on. </t>
  </si>
  <si>
    <t>C8</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</si>
  <si>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</si>
  <si>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D3</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</si>
  <si>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the Salary Increase Allocation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will be combined with the district's Growth Allocation. See FAQs Q1 through Q4.
Do not include charter school data in this section. 
</t>
    </r>
  </si>
  <si>
    <t>C9</t>
  </si>
  <si>
    <t>2025-26 SALARY INCREASE ALLOCATION</t>
  </si>
  <si>
    <t>DUE OCTOBER 1, 2025</t>
  </si>
  <si>
    <t xml:space="preserve">This file is a template to assist school districts with providing the necessary Salary Increase Allocation information to the department to comply with section 1011.62, Florida Statutes. Please review the Frequently Asked Questions provided with the department's 2025-26 Salary Increase Allocation memorandum for additional information on the administration of these funds. </t>
  </si>
  <si>
    <t>2025-26 Salary Increase Allocation Distribution Plan ready to submit?</t>
  </si>
  <si>
    <t>Minimum Base Salary Figures</t>
  </si>
  <si>
    <t>Minimum Base Salary Expenditures</t>
  </si>
  <si>
    <t>General Salary Increases</t>
  </si>
  <si>
    <t>TCA</t>
  </si>
  <si>
    <t>D4</t>
  </si>
  <si>
    <t>District proportionate share of the Maintenance Allocation (do not include charter school funds).</t>
  </si>
  <si>
    <t>District proportionate share of the Growth Allocation (do not include charter school funds).</t>
  </si>
  <si>
    <t>District proportionate share of the Salary Increase Allocation from 2025-26 FEFP Conference Calculation.</t>
  </si>
  <si>
    <t>Funds available for the maintenance of prior year Salary Increase Allocation increases.</t>
  </si>
  <si>
    <t>Total cost to maintain the salary increases provided through the Salary Increase Allocation in previous years (enter the total cost here, even if it exceeds the allocation).</t>
  </si>
  <si>
    <t>Funds remaining from the district's share of the 2025-26 Maintenance Allocation.</t>
  </si>
  <si>
    <t>Funds available from the growth allocation and remaining maintenance allocation (A2+B3).</t>
  </si>
  <si>
    <t>Minimum base salary for teachers as defined in s. 1012.01(2)(a), F.S., including certified prekindergarten teachers funded in the FEFP, prior to any salary increases provided in the 2025-26 year.</t>
  </si>
  <si>
    <t>Adjusted minimum base salary for 2025-26 for full-time classroom teachers as defined in s. 1012.01 (2)(a), F.S., after implementation of the Salary Increase Allocation and any additional funding sources used.</t>
  </si>
  <si>
    <r>
      <t xml:space="preserve">Total planned expenditure of </t>
    </r>
    <r>
      <rPr>
        <b/>
        <u/>
        <sz val="11"/>
        <color theme="1"/>
        <rFont val="Calibri"/>
        <family val="2"/>
        <scheme val="minor"/>
      </rPr>
      <t>Salary Increase Allocation funds</t>
    </r>
    <r>
      <rPr>
        <sz val="11"/>
        <color theme="1"/>
        <rFont val="Calibri"/>
        <family val="2"/>
        <scheme val="minor"/>
      </rPr>
      <t xml:space="preserve"> used to provide salary increases to full-time classroom teachers with at least two years of full-time teaching experience in a Florida public school</t>
    </r>
    <r>
      <rPr>
        <sz val="11"/>
        <color theme="1"/>
        <rFont val="Calibri"/>
        <family val="2"/>
        <scheme val="minor"/>
      </rPr>
      <t>.</t>
    </r>
  </si>
  <si>
    <t>Data entered in all fields (if "No," verify that all orange boxes contain data, even if 0).</t>
  </si>
  <si>
    <t>The minimum base salary is greater than or equal to the previous year (if "No," please correct, as the minimum base cannot be lower than what was the previous amount).</t>
  </si>
  <si>
    <t>If the minimum base salary does not have an increase, there should be no cost under "Minimum Base Salary Expenditures."</t>
  </si>
  <si>
    <t>Increased Personnel Compensation Cost</t>
  </si>
  <si>
    <t>C10</t>
  </si>
  <si>
    <t>C11</t>
  </si>
  <si>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employer retirement contribution. </t>
    </r>
  </si>
  <si>
    <t>C12</t>
  </si>
  <si>
    <t>C13</t>
  </si>
  <si>
    <t>C13 equals zero.</t>
  </si>
  <si>
    <t>Increase in the minimum base salary, if any, as a result of the Salary Increase Allocation (Item C7 minus Item C6) and any additional fund sources.</t>
  </si>
  <si>
    <t>Total dollar amount of unused funds  (Item C1 minus Item C4, C9, C11 and C12). This cell should be zero.</t>
  </si>
  <si>
    <r>
      <t xml:space="preserve">Total planned expenditure of </t>
    </r>
    <r>
      <rPr>
        <b/>
        <u/>
        <sz val="11"/>
        <color theme="1"/>
        <rFont val="Calibri"/>
        <family val="2"/>
        <scheme val="minor"/>
      </rPr>
      <t>Salary Increase Allocation funds</t>
    </r>
    <r>
      <rPr>
        <sz val="11"/>
        <color theme="1"/>
        <rFont val="Calibri"/>
        <family val="2"/>
        <scheme val="minor"/>
      </rPr>
      <t xml:space="preserve"> used to provide salary increases to increase full-time instructional personnel as defined by s. 1012.01(2)(b)-(d), F.S</t>
    </r>
    <r>
      <rPr>
        <b/>
        <sz val="11"/>
        <color theme="1"/>
        <rFont val="Calibri"/>
        <family val="2"/>
        <scheme val="minor"/>
      </rPr>
      <t>.</t>
    </r>
  </si>
  <si>
    <r>
      <t xml:space="preserve">Total planned expenditure of funds </t>
    </r>
    <r>
      <rPr>
        <b/>
        <u/>
        <sz val="11"/>
        <color theme="1"/>
        <rFont val="Calibri"/>
        <family val="2"/>
        <scheme val="minor"/>
      </rPr>
      <t>from the Salary Increase Allocation</t>
    </r>
    <r>
      <rPr>
        <sz val="11"/>
        <color theme="1"/>
        <rFont val="Calibri"/>
        <family val="2"/>
        <scheme val="minor"/>
      </rPr>
      <t>, if any, used to increase salaries for full-time classroom teachers (</t>
    </r>
    <r>
      <rPr>
        <sz val="11"/>
        <color rgb="FFFF0000"/>
        <rFont val="Calibri"/>
        <family val="2"/>
        <scheme val="minor"/>
      </rPr>
      <t>with at least two years of full-time teaching experience in a Florida public school</t>
    </r>
    <r>
      <rPr>
        <sz val="11"/>
        <color theme="1"/>
        <rFont val="Calibri"/>
        <family val="2"/>
        <scheme val="minor"/>
      </rPr>
      <t>) to the minimum base salary listed in item C7.</t>
    </r>
    <r>
      <rPr>
        <sz val="11"/>
        <color rgb="FFFF0000"/>
        <rFont val="Calibri"/>
        <family val="2"/>
        <scheme val="minor"/>
      </rPr>
      <t xml:space="preserve"> </t>
    </r>
  </si>
  <si>
    <r>
      <t>Total planned expenditure of funds</t>
    </r>
    <r>
      <rPr>
        <b/>
        <sz val="11"/>
        <color theme="1"/>
        <rFont val="Calibri"/>
        <family val="2"/>
        <scheme val="minor"/>
      </rPr>
      <t xml:space="preserve"> from sources other than</t>
    </r>
    <r>
      <rPr>
        <sz val="11"/>
        <color theme="1"/>
        <rFont val="Calibri"/>
        <family val="2"/>
        <scheme val="minor"/>
      </rPr>
      <t xml:space="preserve"> the Salary Increase Allocation, if any, used to increase salaries for full-time classroom teachers to the minimum base salary listed in item C7.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</si>
  <si>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health insurance costs.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</si>
  <si>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other increased compensation costs.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</si>
  <si>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compensation costs. </t>
    </r>
  </si>
  <si>
    <t xml:space="preserve">SECTION C -  Growth Allocation: Provided for increased personnel compensation costs or to provide salary increases to full-time classroom teachers and certified prekindergarten teachers funded in the Florida Education Finance Program with at least two years of full-time teaching experience in a Florida public school and/or other instructional personnel defined in s. 1012.01(2)(a)-(d), F.S. See FAQs Q5 through Q9.
Do not include charter school data in this section.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</si>
</sst>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cellStyleXfs>
  <cellXfs count="69">
    <xf numFmtId="0" fontId="0" fillId="0" borderId="0" xfId="0"/>
    <xf numFmtId="0" fontId="9" fillId="0" borderId="0" xfId="0" applyFont="1" applyAlignment="1">
      <alignment horizontal="center" vertical="center"/>
    </xf>
    <xf numFmtId="0" fontId="8" fillId="0" borderId="8" xfId="0" applyFont="1" applyBorder="1"/>
    <xf numFmtId="0" fontId="8" fillId="0" borderId="8" xfId="0" applyFont="1" applyBorder="1" applyAlignment="1">
      <alignment horizontal="center"/>
    </xf>
    <xf numFmtId="0" fontId="10" fillId="0" borderId="0" xfId="0" applyFont="1"/>
    <xf numFmtId="0" fontId="10" fillId="0" borderId="6" xfId="0" applyFont="1" applyBorder="1"/>
    <xf numFmtId="0" fontId="10" fillId="0" borderId="7" xfId="0" applyFont="1" applyBorder="1"/>
    <xf numFmtId="0" fontId="11" fillId="0" borderId="6" xfId="0" applyFont="1" applyBorder="1"/>
    <xf numFmtId="0" fontId="10" fillId="0" borderId="2" xfId="0" applyFont="1" applyBorder="1"/>
    <xf numFmtId="0" fontId="10" fillId="0" borderId="3" xfId="0" applyFont="1" applyBorder="1"/>
    <xf numFmtId="0" fontId="10" fillId="0" borderId="4" xfId="0" applyFont="1" applyBorder="1"/>
    <xf numFmtId="0" fontId="10" fillId="0" borderId="5" xfId="0" applyFont="1" applyBorder="1"/>
    <xf numFmtId="0" fontId="11" fillId="2" borderId="6" xfId="0" applyFont="1" applyFill="1" applyBorder="1"/>
    <xf numFmtId="0" fontId="10" fillId="2" borderId="7" xfId="0" applyFont="1" applyFill="1" applyBorder="1"/>
    <xf numFmtId="0" fontId="10" fillId="0" borderId="1" xfId="0" applyFont="1" applyBorder="1"/>
    <xf numFmtId="164" fontId="10" fillId="0" borderId="1" xfId="0" applyNumberFormat="1" applyFont="1" applyBorder="1" applyAlignment="1">
      <alignment horizontal="left"/>
    </xf>
    <xf numFmtId="0" fontId="9" fillId="0" borderId="0" xfId="0" applyFont="1"/>
    <xf numFmtId="165" fontId="10" fillId="0" borderId="0" xfId="0" applyNumberFormat="1" applyFont="1"/>
    <xf numFmtId="0" fontId="10" fillId="0" borderId="9" xfId="0" applyFont="1" applyBorder="1" applyAlignment="1">
      <alignment wrapText="1"/>
    </xf>
    <xf numFmtId="0" fontId="10" fillId="0" borderId="9" xfId="0" applyFont="1" applyBorder="1"/>
    <xf numFmtId="164" fontId="10" fillId="3" borderId="1" xfId="0" applyNumberFormat="1" applyFont="1" applyFill="1" applyBorder="1" applyAlignment="1" applyProtection="1">
      <alignment horizontal="left"/>
      <protection locked="0"/>
    </xf>
    <xf numFmtId="0" fontId="10" fillId="0" borderId="0" xfId="0" applyFont="1" applyAlignment="1">
      <alignment wrapText="1"/>
    </xf>
    <xf numFmtId="164" fontId="10" fillId="0" borderId="0" xfId="0" applyNumberFormat="1" applyFont="1" applyAlignment="1" applyProtection="1">
      <alignment horizontal="left"/>
      <protection locked="0"/>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0" fontId="8" fillId="0" borderId="0" xfId="0" applyFont="1" applyAlignment="1">
      <alignment horizontal="center"/>
    </xf>
    <xf numFmtId="0" fontId="0" fillId="0" borderId="0" xfId="0" applyAlignment="1" applyProtection="1">
      <alignment horizontal="left"/>
      <protection locked="0"/>
    </xf>
    <xf numFmtId="0" fontId="10" fillId="0" borderId="1" xfId="0" applyFont="1" applyBorder="1" applyAlignment="1">
      <alignment horizontal="center"/>
    </xf>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8" fillId="0" borderId="0" xfId="0" applyFont="1" applyAlignment="1">
      <alignment horizontal="left"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3" xfId="0" applyFont="1" applyBorder="1" applyAlignment="1">
      <alignment horizontal="center"/>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8" fillId="0" borderId="5" xfId="0" applyFont="1" applyBorder="1" applyAlignment="1">
      <alignment horizontal="center"/>
    </xf>
    <xf numFmtId="0" fontId="8" fillId="0" borderId="2" xfId="0" applyFont="1" applyBorder="1" applyAlignment="1">
      <alignment horizontal="left" wrapText="1"/>
    </xf>
    <xf numFmtId="0" fontId="8" fillId="0" borderId="1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8" xfId="0" applyFont="1" applyBorder="1" applyAlignment="1">
      <alignment horizontal="left" wrapText="1"/>
    </xf>
    <xf numFmtId="0" fontId="8"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7" fillId="3" borderId="6" xfId="1" applyFill="1" applyBorder="1" applyAlignment="1" applyProtection="1">
      <alignment horizontal="left"/>
      <protection locked="0"/>
    </xf>
    <xf numFmtId="0" fontId="6"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7" fillId="2" borderId="6" xfId="0" applyFont="1" applyFill="1" applyBorder="1" applyAlignment="1">
      <alignment horizontal="left" wrapText="1"/>
    </xf>
    <xf numFmtId="0" fontId="10" fillId="2" borderId="7"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wrapText="1"/>
    </xf>
    <xf numFmtId="0" fontId="11" fillId="2" borderId="7" xfId="0" applyFont="1" applyFill="1" applyBorder="1" applyAlignment="1">
      <alignment horizontal="center"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2"/>
  <sheetViews>
    <sheetView showGridLines="0" tabSelected="1" workbookViewId="0">
      <selection activeCell="C12" sqref="C12"/>
    </sheetView>
  </sheetViews>
  <sheetFormatPr defaultRowHeight="12.75" x14ac:dyDescent="0.2"/>
  <cols>
    <col min="2" max="2" width="46.140625" customWidth="1"/>
    <col min="3" max="3" width="21.7109375" customWidth="1"/>
    <col min="4" max="4" width="37" customWidth="1"/>
  </cols>
  <sheetData>
    <row r="2" spans="2:8" x14ac:dyDescent="0.2">
      <c r="B2" s="35" t="s">
        <v>115</v>
      </c>
      <c r="C2" s="36"/>
      <c r="D2" s="37"/>
    </row>
    <row r="3" spans="2:8" x14ac:dyDescent="0.2">
      <c r="B3" s="38" t="s">
        <v>98</v>
      </c>
      <c r="C3" s="39"/>
      <c r="D3" s="40"/>
    </row>
    <row r="4" spans="2:8" x14ac:dyDescent="0.2">
      <c r="B4" s="41" t="s">
        <v>116</v>
      </c>
      <c r="C4" s="42"/>
      <c r="D4" s="43"/>
    </row>
    <row r="6" spans="2:8" ht="53.25" customHeight="1" x14ac:dyDescent="0.2">
      <c r="B6" s="44" t="s">
        <v>117</v>
      </c>
      <c r="C6" s="45"/>
      <c r="D6" s="46"/>
      <c r="H6" t="s">
        <v>100</v>
      </c>
    </row>
    <row r="7" spans="2:8" x14ac:dyDescent="0.2">
      <c r="B7" s="23"/>
      <c r="D7" s="24"/>
    </row>
    <row r="8" spans="2:8" ht="27" customHeight="1" x14ac:dyDescent="0.2">
      <c r="B8" s="47" t="s">
        <v>107</v>
      </c>
      <c r="C8" s="48"/>
      <c r="D8" s="49"/>
    </row>
    <row r="10" spans="2:8" x14ac:dyDescent="0.2">
      <c r="B10" s="34" t="s">
        <v>93</v>
      </c>
      <c r="C10" s="34"/>
      <c r="D10" s="34"/>
    </row>
    <row r="12" spans="2:8" x14ac:dyDescent="0.2">
      <c r="B12" s="25" t="s">
        <v>94</v>
      </c>
      <c r="C12" s="26"/>
    </row>
    <row r="13" spans="2:8" x14ac:dyDescent="0.2">
      <c r="B13" s="25"/>
    </row>
    <row r="14" spans="2:8" x14ac:dyDescent="0.2">
      <c r="B14" s="25" t="s">
        <v>95</v>
      </c>
      <c r="C14" s="50"/>
      <c r="D14" s="51"/>
    </row>
    <row r="15" spans="2:8" x14ac:dyDescent="0.2">
      <c r="B15" s="25" t="s">
        <v>96</v>
      </c>
      <c r="C15" s="50"/>
      <c r="D15" s="51"/>
    </row>
    <row r="16" spans="2:8" x14ac:dyDescent="0.2">
      <c r="B16" s="25" t="s">
        <v>97</v>
      </c>
      <c r="C16" s="52"/>
      <c r="D16" s="51"/>
    </row>
    <row r="17" spans="2:4" x14ac:dyDescent="0.2">
      <c r="B17" s="25"/>
      <c r="D17" s="28"/>
    </row>
    <row r="18" spans="2:4" x14ac:dyDescent="0.2">
      <c r="B18" s="25" t="s">
        <v>102</v>
      </c>
      <c r="C18" s="50"/>
      <c r="D18" s="51"/>
    </row>
    <row r="19" spans="2:4" x14ac:dyDescent="0.2">
      <c r="B19" s="25" t="s">
        <v>103</v>
      </c>
      <c r="C19" s="50"/>
      <c r="D19" s="51"/>
    </row>
    <row r="20" spans="2:4" ht="52.5" customHeight="1" x14ac:dyDescent="0.2">
      <c r="B20" s="34" t="s">
        <v>109</v>
      </c>
      <c r="C20" s="34"/>
      <c r="D20" s="34"/>
    </row>
    <row r="22" spans="2:4" ht="40.5" customHeight="1" x14ac:dyDescent="0.2">
      <c r="B22" s="34" t="s">
        <v>104</v>
      </c>
      <c r="C22" s="34"/>
      <c r="D22" s="34"/>
    </row>
  </sheetData>
  <sheetProtection sheet="1" selectLockedCells="1"/>
  <protectedRanges>
    <protectedRange algorithmName="SHA-512" hashValue="DSvXfRj9jfnEX3HEcfELQeq7hbIJ2RCeKYQ+sJSf9EPtMWQbqtZ4EC3DhXaJDKs2D85OzJeCOY80PZRKm6nnog==" saltValue="0o75YeVXEUC9VpBIrqIrqg==" spinCount="100000" sqref="C12 C14:C16 C18:C19" name="Entries"/>
  </protectedRanges>
  <mergeCells count="13">
    <mergeCell ref="B22:D22"/>
    <mergeCell ref="B20:D20"/>
    <mergeCell ref="C18:D18"/>
    <mergeCell ref="C14:D14"/>
    <mergeCell ref="C15:D15"/>
    <mergeCell ref="C16:D16"/>
    <mergeCell ref="C19:D19"/>
    <mergeCell ref="B10:D10"/>
    <mergeCell ref="B2:D2"/>
    <mergeCell ref="B3:D3"/>
    <mergeCell ref="B4:D4"/>
    <mergeCell ref="B6:D6"/>
    <mergeCell ref="B8:D8"/>
  </mergeCells>
  <dataValidations count="1">
    <dataValidation type="list" allowBlank="1" showDropDown="1" showInputMessage="1" showErrorMessage="1" error="Please enter either Yes or No" sqref="C18:D19" xr:uid="{27A276D5-3905-456F-A711-B6653949331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8"/>
  <sheetViews>
    <sheetView workbookViewId="0">
      <selection activeCell="D13" sqref="D13"/>
    </sheetView>
  </sheetViews>
  <sheetFormatPr defaultRowHeight="15" x14ac:dyDescent="0.25"/>
  <cols>
    <col min="1" max="1" width="9.140625" style="4"/>
    <col min="2" max="2" width="3.5703125" style="16" bestFit="1" customWidth="1"/>
    <col min="3" max="3" width="74.7109375" style="4" customWidth="1"/>
    <col min="4" max="4" width="17.140625" style="4" customWidth="1"/>
    <col min="5" max="16384" width="9.140625" style="4"/>
  </cols>
  <sheetData>
    <row r="2" spans="2:4" x14ac:dyDescent="0.25">
      <c r="C2" s="55" t="s">
        <v>115</v>
      </c>
      <c r="D2" s="56"/>
    </row>
    <row r="3" spans="2:4" x14ac:dyDescent="0.25">
      <c r="C3" s="57" t="s">
        <v>91</v>
      </c>
      <c r="D3" s="58"/>
    </row>
    <row r="4" spans="2:4" x14ac:dyDescent="0.25">
      <c r="C4" s="65" t="s">
        <v>116</v>
      </c>
      <c r="D4" s="66"/>
    </row>
    <row r="5" spans="2:4" x14ac:dyDescent="0.25">
      <c r="C5" s="5"/>
      <c r="D5" s="6"/>
    </row>
    <row r="6" spans="2:4" ht="60" customHeight="1" x14ac:dyDescent="0.25">
      <c r="C6" s="59" t="s">
        <v>92</v>
      </c>
      <c r="D6" s="60"/>
    </row>
    <row r="7" spans="2:4" x14ac:dyDescent="0.25">
      <c r="C7" s="61" t="s">
        <v>0</v>
      </c>
      <c r="D7" s="62"/>
    </row>
    <row r="8" spans="2:4" x14ac:dyDescent="0.25">
      <c r="C8" s="5"/>
      <c r="D8" s="6"/>
    </row>
    <row r="9" spans="2:4" x14ac:dyDescent="0.25">
      <c r="C9" s="7" t="s">
        <v>101</v>
      </c>
      <c r="D9" s="29">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31" t="s">
        <v>124</v>
      </c>
      <c r="D13" s="20"/>
    </row>
    <row r="14" spans="2:4" ht="30" x14ac:dyDescent="0.25">
      <c r="B14" s="1" t="s">
        <v>3</v>
      </c>
      <c r="C14" s="31" t="s">
        <v>125</v>
      </c>
      <c r="D14" s="20"/>
    </row>
    <row r="15" spans="2:4" ht="30" x14ac:dyDescent="0.25">
      <c r="B15" s="1" t="s">
        <v>4</v>
      </c>
      <c r="C15" s="31" t="s">
        <v>126</v>
      </c>
      <c r="D15" s="15">
        <f>D13+D14</f>
        <v>0</v>
      </c>
    </row>
    <row r="16" spans="2:4" x14ac:dyDescent="0.25">
      <c r="B16" s="1"/>
      <c r="C16" s="21"/>
      <c r="D16" s="22"/>
    </row>
    <row r="17" spans="2:11" ht="110.25" customHeight="1" x14ac:dyDescent="0.25">
      <c r="B17" s="1"/>
      <c r="C17" s="63" t="s">
        <v>113</v>
      </c>
      <c r="D17" s="64"/>
    </row>
    <row r="18" spans="2:11" ht="30" x14ac:dyDescent="0.25">
      <c r="B18" s="1" t="s">
        <v>81</v>
      </c>
      <c r="C18" s="31" t="s">
        <v>127</v>
      </c>
      <c r="D18" s="15">
        <f>D13</f>
        <v>0</v>
      </c>
    </row>
    <row r="19" spans="2:11" ht="45" x14ac:dyDescent="0.25">
      <c r="B19" s="1" t="s">
        <v>82</v>
      </c>
      <c r="C19" s="31" t="s">
        <v>128</v>
      </c>
      <c r="D19" s="20"/>
    </row>
    <row r="20" spans="2:11" x14ac:dyDescent="0.25">
      <c r="B20" s="1" t="s">
        <v>83</v>
      </c>
      <c r="C20" s="31" t="s">
        <v>129</v>
      </c>
      <c r="D20" s="15">
        <f>MAX(D18-D19,0)</f>
        <v>0</v>
      </c>
    </row>
    <row r="22" spans="2:11" ht="116.25" customHeight="1" x14ac:dyDescent="0.25">
      <c r="C22" s="63" t="s">
        <v>152</v>
      </c>
      <c r="D22" s="64"/>
    </row>
    <row r="23" spans="2:11" ht="30" x14ac:dyDescent="0.25">
      <c r="B23" s="16" t="s">
        <v>84</v>
      </c>
      <c r="C23" s="31" t="s">
        <v>130</v>
      </c>
      <c r="D23" s="15">
        <f>D14+D20</f>
        <v>0</v>
      </c>
    </row>
    <row r="24" spans="2:11" x14ac:dyDescent="0.25">
      <c r="C24" s="67" t="s">
        <v>137</v>
      </c>
      <c r="D24" s="68"/>
      <c r="K24" s="17"/>
    </row>
    <row r="25" spans="2:11" ht="30" x14ac:dyDescent="0.25">
      <c r="B25" s="16" t="s">
        <v>85</v>
      </c>
      <c r="C25" s="32" t="s">
        <v>140</v>
      </c>
      <c r="D25" s="20"/>
      <c r="K25" s="17"/>
    </row>
    <row r="26" spans="2:11" ht="30" x14ac:dyDescent="0.25">
      <c r="B26" s="16" t="s">
        <v>86</v>
      </c>
      <c r="C26" s="33" t="s">
        <v>149</v>
      </c>
      <c r="D26" s="20"/>
      <c r="K26" s="17"/>
    </row>
    <row r="27" spans="2:11" ht="30" x14ac:dyDescent="0.25">
      <c r="B27" s="16" t="s">
        <v>87</v>
      </c>
      <c r="C27" s="33" t="s">
        <v>150</v>
      </c>
      <c r="D27" s="20"/>
      <c r="K27" s="17"/>
    </row>
    <row r="28" spans="2:11" ht="30" x14ac:dyDescent="0.25">
      <c r="B28" s="16" t="s">
        <v>88</v>
      </c>
      <c r="C28" s="33" t="s">
        <v>151</v>
      </c>
      <c r="D28" s="15">
        <f>SUM(D25:D27)</f>
        <v>0</v>
      </c>
      <c r="K28" s="17"/>
    </row>
    <row r="29" spans="2:11" x14ac:dyDescent="0.25">
      <c r="C29" s="67" t="s">
        <v>119</v>
      </c>
      <c r="D29" s="68"/>
    </row>
    <row r="30" spans="2:11" ht="45" x14ac:dyDescent="0.25">
      <c r="B30" s="16" t="s">
        <v>89</v>
      </c>
      <c r="C30" s="31" t="s">
        <v>131</v>
      </c>
      <c r="D30" s="20"/>
    </row>
    <row r="31" spans="2:11" ht="45" x14ac:dyDescent="0.25">
      <c r="B31" s="16" t="s">
        <v>90</v>
      </c>
      <c r="C31" s="31" t="s">
        <v>132</v>
      </c>
      <c r="D31" s="20"/>
    </row>
    <row r="32" spans="2:11" ht="33" customHeight="1" x14ac:dyDescent="0.25">
      <c r="B32" s="16" t="s">
        <v>110</v>
      </c>
      <c r="C32" s="32" t="s">
        <v>144</v>
      </c>
      <c r="D32" s="15">
        <f>D31-D30</f>
        <v>0</v>
      </c>
    </row>
    <row r="33" spans="2:11" x14ac:dyDescent="0.25">
      <c r="C33" s="67" t="s">
        <v>120</v>
      </c>
      <c r="D33" s="68"/>
    </row>
    <row r="34" spans="2:11" ht="60" x14ac:dyDescent="0.25">
      <c r="B34" s="16" t="s">
        <v>114</v>
      </c>
      <c r="C34" s="32" t="s">
        <v>147</v>
      </c>
      <c r="D34" s="20"/>
      <c r="K34" s="17"/>
    </row>
    <row r="35" spans="2:11" ht="45" x14ac:dyDescent="0.25">
      <c r="B35" s="16" t="s">
        <v>138</v>
      </c>
      <c r="C35" s="32" t="s">
        <v>148</v>
      </c>
      <c r="D35" s="20"/>
      <c r="K35" s="17"/>
    </row>
    <row r="36" spans="2:11" x14ac:dyDescent="0.25">
      <c r="C36" s="67" t="s">
        <v>121</v>
      </c>
      <c r="D36" s="68"/>
      <c r="K36" s="17"/>
    </row>
    <row r="37" spans="2:11" ht="45" x14ac:dyDescent="0.25">
      <c r="B37" s="16" t="s">
        <v>139</v>
      </c>
      <c r="C37" s="31" t="s">
        <v>133</v>
      </c>
      <c r="D37" s="20"/>
      <c r="K37" s="17"/>
    </row>
    <row r="38" spans="2:11" ht="45" x14ac:dyDescent="0.25">
      <c r="B38" s="16" t="s">
        <v>141</v>
      </c>
      <c r="C38" s="32" t="s">
        <v>146</v>
      </c>
      <c r="D38" s="20"/>
      <c r="K38" s="17"/>
    </row>
    <row r="39" spans="2:11" ht="30" x14ac:dyDescent="0.25">
      <c r="B39" s="16" t="s">
        <v>142</v>
      </c>
      <c r="C39" s="32" t="s">
        <v>145</v>
      </c>
      <c r="D39" s="15">
        <f>D23-D34-D37-D38-D28</f>
        <v>0</v>
      </c>
    </row>
    <row r="42" spans="2:11" ht="48" customHeight="1" x14ac:dyDescent="0.25">
      <c r="C42" s="53" t="s">
        <v>111</v>
      </c>
      <c r="D42" s="54"/>
    </row>
    <row r="43" spans="2:11" ht="30" x14ac:dyDescent="0.25">
      <c r="B43" s="16" t="s">
        <v>105</v>
      </c>
      <c r="C43" s="31" t="s">
        <v>134</v>
      </c>
      <c r="D43" s="14" t="str">
        <f>IF((COUNTIF(D34:D35,"")+COUNTIF(D30:D31,"")+COUNTIF(D19,"")+COUNTIF(D13:D15,"")+COUNTIF(D37:D38,"")+COUNTIF(D25:D27,""))=0,"Yes","No")</f>
        <v>No</v>
      </c>
    </row>
    <row r="44" spans="2:11" ht="45" x14ac:dyDescent="0.25">
      <c r="B44" s="16" t="s">
        <v>106</v>
      </c>
      <c r="C44" s="31" t="s">
        <v>135</v>
      </c>
      <c r="D44" s="14" t="str">
        <f>IF(D32&lt;0,"No","Yes")</f>
        <v>Yes</v>
      </c>
    </row>
    <row r="45" spans="2:11" ht="30" x14ac:dyDescent="0.25">
      <c r="B45" s="16" t="s">
        <v>112</v>
      </c>
      <c r="C45" s="31" t="s">
        <v>136</v>
      </c>
      <c r="D45" s="14" t="str">
        <f>IF(AND(D32=0,SUM(D34:D35)&lt;&gt;0),"No","Yes")</f>
        <v>Yes</v>
      </c>
    </row>
    <row r="46" spans="2:11" x14ac:dyDescent="0.25">
      <c r="B46" s="16" t="s">
        <v>123</v>
      </c>
      <c r="C46" s="32" t="s">
        <v>143</v>
      </c>
      <c r="D46" s="14" t="str">
        <f>IF(D39=0,"Yes","No")</f>
        <v>Yes</v>
      </c>
    </row>
    <row r="47" spans="2:11" x14ac:dyDescent="0.25">
      <c r="C47" s="18"/>
      <c r="D47" s="19"/>
    </row>
    <row r="48" spans="2:11" x14ac:dyDescent="0.25">
      <c r="B48" s="16" t="s">
        <v>112</v>
      </c>
      <c r="C48" s="30" t="s">
        <v>118</v>
      </c>
      <c r="D48" s="14" t="str">
        <f>IF(COUNTIF(D43:D46,"No")&gt;0,"No","Yes")</f>
        <v>No</v>
      </c>
    </row>
  </sheetData>
  <sheetProtection sheet="1" selectLockedCells="1"/>
  <protectedRanges>
    <protectedRange algorithmName="SHA-512" hashValue="gPM5sY5YJRYcB2OcAj/omQgQDicFufrlFW6sfloA61mUYPcJd95UVlBvTW6UDNFyAvc30jz7J/Ndr70ssaAqiw==" saltValue="EW/Kcr8XZTQKso+JaAeDrw==" spinCount="100000" sqref="D19 D30:D31 D13:D15 D24:D28 D34:D38" name="Entries"/>
  </protectedRanges>
  <mergeCells count="12">
    <mergeCell ref="C42:D42"/>
    <mergeCell ref="C2:D2"/>
    <mergeCell ref="C3:D3"/>
    <mergeCell ref="C6:D6"/>
    <mergeCell ref="C7:D7"/>
    <mergeCell ref="C22:D22"/>
    <mergeCell ref="C17:D17"/>
    <mergeCell ref="C4:D4"/>
    <mergeCell ref="C29:D29"/>
    <mergeCell ref="C33:D33"/>
    <mergeCell ref="C36:D36"/>
    <mergeCell ref="C24:D24"/>
  </mergeCells>
  <conditionalFormatting sqref="D43:D48">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9 D30:D31 D13 D34:D35 D37:D38 D25:D28"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topLeftCell="A46" workbookViewId="0">
      <selection activeCell="C78" sqref="C78"/>
    </sheetView>
  </sheetViews>
  <sheetFormatPr defaultRowHeight="12.75" x14ac:dyDescent="0.2"/>
  <cols>
    <col min="3" max="3" width="16.85546875" bestFit="1" customWidth="1"/>
  </cols>
  <sheetData>
    <row r="2" spans="2:4" x14ac:dyDescent="0.2">
      <c r="D2" s="27" t="s">
        <v>99</v>
      </c>
    </row>
    <row r="3" spans="2:4" x14ac:dyDescent="0.2">
      <c r="B3" s="2" t="s">
        <v>79</v>
      </c>
      <c r="C3" s="2" t="s">
        <v>5</v>
      </c>
      <c r="D3" s="3" t="s">
        <v>80</v>
      </c>
    </row>
    <row r="4" spans="2:4" x14ac:dyDescent="0.2">
      <c r="B4">
        <v>1</v>
      </c>
      <c r="C4" t="s">
        <v>6</v>
      </c>
    </row>
    <row r="5" spans="2:4" x14ac:dyDescent="0.2">
      <c r="B5">
        <v>2</v>
      </c>
      <c r="C5" t="s">
        <v>7</v>
      </c>
    </row>
    <row r="6" spans="2:4" x14ac:dyDescent="0.2">
      <c r="B6">
        <v>3</v>
      </c>
      <c r="C6" t="s">
        <v>8</v>
      </c>
    </row>
    <row r="7" spans="2:4" x14ac:dyDescent="0.2">
      <c r="B7">
        <v>4</v>
      </c>
      <c r="C7" t="s">
        <v>9</v>
      </c>
    </row>
    <row r="8" spans="2:4" x14ac:dyDescent="0.2">
      <c r="B8">
        <v>5</v>
      </c>
      <c r="C8" t="s">
        <v>10</v>
      </c>
    </row>
    <row r="9" spans="2:4" x14ac:dyDescent="0.2">
      <c r="B9">
        <v>6</v>
      </c>
      <c r="C9" t="s">
        <v>11</v>
      </c>
    </row>
    <row r="10" spans="2:4" x14ac:dyDescent="0.2">
      <c r="B10">
        <v>7</v>
      </c>
      <c r="C10" t="s">
        <v>12</v>
      </c>
    </row>
    <row r="11" spans="2:4" x14ac:dyDescent="0.2">
      <c r="B11">
        <v>8</v>
      </c>
      <c r="C11" t="s">
        <v>13</v>
      </c>
    </row>
    <row r="12" spans="2:4" x14ac:dyDescent="0.2">
      <c r="B12">
        <v>9</v>
      </c>
      <c r="C12" t="s">
        <v>14</v>
      </c>
    </row>
    <row r="13" spans="2:4" x14ac:dyDescent="0.2">
      <c r="B13">
        <v>10</v>
      </c>
      <c r="C13" t="s">
        <v>15</v>
      </c>
    </row>
    <row r="14" spans="2:4" x14ac:dyDescent="0.2">
      <c r="B14">
        <v>11</v>
      </c>
      <c r="C14" t="s">
        <v>16</v>
      </c>
    </row>
    <row r="15" spans="2:4" x14ac:dyDescent="0.2">
      <c r="B15">
        <v>12</v>
      </c>
      <c r="C15" t="s">
        <v>17</v>
      </c>
    </row>
    <row r="16" spans="2:4" x14ac:dyDescent="0.2">
      <c r="B16">
        <v>13</v>
      </c>
      <c r="C16" t="s">
        <v>18</v>
      </c>
    </row>
    <row r="17" spans="2:3" x14ac:dyDescent="0.2">
      <c r="B17">
        <v>14</v>
      </c>
      <c r="C17" t="s">
        <v>19</v>
      </c>
    </row>
    <row r="18" spans="2:3" x14ac:dyDescent="0.2">
      <c r="B18">
        <v>15</v>
      </c>
      <c r="C18" t="s">
        <v>20</v>
      </c>
    </row>
    <row r="19" spans="2:3" x14ac:dyDescent="0.2">
      <c r="B19">
        <v>16</v>
      </c>
      <c r="C19" t="s">
        <v>21</v>
      </c>
    </row>
    <row r="20" spans="2:3" x14ac:dyDescent="0.2">
      <c r="B20">
        <v>17</v>
      </c>
      <c r="C20" t="s">
        <v>22</v>
      </c>
    </row>
    <row r="21" spans="2:3" x14ac:dyDescent="0.2">
      <c r="B21">
        <v>18</v>
      </c>
      <c r="C21" t="s">
        <v>23</v>
      </c>
    </row>
    <row r="22" spans="2:3" x14ac:dyDescent="0.2">
      <c r="B22">
        <v>19</v>
      </c>
      <c r="C22" t="s">
        <v>24</v>
      </c>
    </row>
    <row r="23" spans="2:3" x14ac:dyDescent="0.2">
      <c r="B23">
        <v>20</v>
      </c>
      <c r="C23" t="s">
        <v>25</v>
      </c>
    </row>
    <row r="24" spans="2:3" x14ac:dyDescent="0.2">
      <c r="B24">
        <v>21</v>
      </c>
      <c r="C24" t="s">
        <v>26</v>
      </c>
    </row>
    <row r="25" spans="2:3" x14ac:dyDescent="0.2">
      <c r="B25">
        <v>22</v>
      </c>
      <c r="C25" t="s">
        <v>27</v>
      </c>
    </row>
    <row r="26" spans="2:3" x14ac:dyDescent="0.2">
      <c r="B26">
        <v>23</v>
      </c>
      <c r="C26" t="s">
        <v>28</v>
      </c>
    </row>
    <row r="27" spans="2:3" x14ac:dyDescent="0.2">
      <c r="B27">
        <v>24</v>
      </c>
      <c r="C27" t="s">
        <v>29</v>
      </c>
    </row>
    <row r="28" spans="2:3" x14ac:dyDescent="0.2">
      <c r="B28">
        <v>25</v>
      </c>
      <c r="C28" t="s">
        <v>30</v>
      </c>
    </row>
    <row r="29" spans="2:3" x14ac:dyDescent="0.2">
      <c r="B29">
        <v>26</v>
      </c>
      <c r="C29" t="s">
        <v>31</v>
      </c>
    </row>
    <row r="30" spans="2:3" x14ac:dyDescent="0.2">
      <c r="B30">
        <v>27</v>
      </c>
      <c r="C30" t="s">
        <v>32</v>
      </c>
    </row>
    <row r="31" spans="2:3" x14ac:dyDescent="0.2">
      <c r="B31">
        <v>28</v>
      </c>
      <c r="C31" t="s">
        <v>33</v>
      </c>
    </row>
    <row r="32" spans="2:3" x14ac:dyDescent="0.2">
      <c r="B32">
        <v>29</v>
      </c>
      <c r="C32" t="s">
        <v>34</v>
      </c>
    </row>
    <row r="33" spans="2:3" x14ac:dyDescent="0.2">
      <c r="B33">
        <v>30</v>
      </c>
      <c r="C33" t="s">
        <v>35</v>
      </c>
    </row>
    <row r="34" spans="2:3" x14ac:dyDescent="0.2">
      <c r="B34">
        <v>31</v>
      </c>
      <c r="C34" t="s">
        <v>36</v>
      </c>
    </row>
    <row r="35" spans="2:3" x14ac:dyDescent="0.2">
      <c r="B35">
        <v>32</v>
      </c>
      <c r="C35" t="s">
        <v>37</v>
      </c>
    </row>
    <row r="36" spans="2:3" x14ac:dyDescent="0.2">
      <c r="B36">
        <v>33</v>
      </c>
      <c r="C36" t="s">
        <v>38</v>
      </c>
    </row>
    <row r="37" spans="2:3" x14ac:dyDescent="0.2">
      <c r="B37">
        <v>34</v>
      </c>
      <c r="C37" t="s">
        <v>39</v>
      </c>
    </row>
    <row r="38" spans="2:3" x14ac:dyDescent="0.2">
      <c r="B38">
        <v>35</v>
      </c>
      <c r="C38" t="s">
        <v>40</v>
      </c>
    </row>
    <row r="39" spans="2:3" x14ac:dyDescent="0.2">
      <c r="B39">
        <v>36</v>
      </c>
      <c r="C39" t="s">
        <v>41</v>
      </c>
    </row>
    <row r="40" spans="2:3" x14ac:dyDescent="0.2">
      <c r="B40">
        <v>37</v>
      </c>
      <c r="C40" t="s">
        <v>42</v>
      </c>
    </row>
    <row r="41" spans="2:3" x14ac:dyDescent="0.2">
      <c r="B41">
        <v>38</v>
      </c>
      <c r="C41" t="s">
        <v>43</v>
      </c>
    </row>
    <row r="42" spans="2:3" x14ac:dyDescent="0.2">
      <c r="B42">
        <v>39</v>
      </c>
      <c r="C42" t="s">
        <v>44</v>
      </c>
    </row>
    <row r="43" spans="2:3" x14ac:dyDescent="0.2">
      <c r="B43">
        <v>40</v>
      </c>
      <c r="C43" t="s">
        <v>45</v>
      </c>
    </row>
    <row r="44" spans="2:3" x14ac:dyDescent="0.2">
      <c r="B44">
        <v>41</v>
      </c>
      <c r="C44" t="s">
        <v>46</v>
      </c>
    </row>
    <row r="45" spans="2:3" x14ac:dyDescent="0.2">
      <c r="B45">
        <v>42</v>
      </c>
      <c r="C45" t="s">
        <v>47</v>
      </c>
    </row>
    <row r="46" spans="2:3" x14ac:dyDescent="0.2">
      <c r="B46">
        <v>43</v>
      </c>
      <c r="C46" t="s">
        <v>48</v>
      </c>
    </row>
    <row r="47" spans="2:3" x14ac:dyDescent="0.2">
      <c r="B47">
        <v>44</v>
      </c>
      <c r="C47" t="s">
        <v>49</v>
      </c>
    </row>
    <row r="48" spans="2:3" x14ac:dyDescent="0.2">
      <c r="B48">
        <v>45</v>
      </c>
      <c r="C48" t="s">
        <v>50</v>
      </c>
    </row>
    <row r="49" spans="2:3" x14ac:dyDescent="0.2">
      <c r="B49">
        <v>46</v>
      </c>
      <c r="C49" t="s">
        <v>51</v>
      </c>
    </row>
    <row r="50" spans="2:3" x14ac:dyDescent="0.2">
      <c r="B50">
        <v>47</v>
      </c>
      <c r="C50" t="s">
        <v>52</v>
      </c>
    </row>
    <row r="51" spans="2:3" x14ac:dyDescent="0.2">
      <c r="B51">
        <v>48</v>
      </c>
      <c r="C51" t="s">
        <v>53</v>
      </c>
    </row>
    <row r="52" spans="2:3" x14ac:dyDescent="0.2">
      <c r="B52">
        <v>49</v>
      </c>
      <c r="C52" t="s">
        <v>54</v>
      </c>
    </row>
    <row r="53" spans="2:3" x14ac:dyDescent="0.2">
      <c r="B53">
        <v>50</v>
      </c>
      <c r="C53" t="s">
        <v>55</v>
      </c>
    </row>
    <row r="54" spans="2:3" x14ac:dyDescent="0.2">
      <c r="B54">
        <v>51</v>
      </c>
      <c r="C54" t="s">
        <v>56</v>
      </c>
    </row>
    <row r="55" spans="2:3" x14ac:dyDescent="0.2">
      <c r="B55">
        <v>52</v>
      </c>
      <c r="C55" t="s">
        <v>57</v>
      </c>
    </row>
    <row r="56" spans="2:3" x14ac:dyDescent="0.2">
      <c r="B56">
        <v>53</v>
      </c>
      <c r="C56" t="s">
        <v>58</v>
      </c>
    </row>
    <row r="57" spans="2:3" x14ac:dyDescent="0.2">
      <c r="B57">
        <v>54</v>
      </c>
      <c r="C57" t="s">
        <v>59</v>
      </c>
    </row>
    <row r="58" spans="2:3" x14ac:dyDescent="0.2">
      <c r="B58">
        <v>55</v>
      </c>
      <c r="C58" t="s">
        <v>60</v>
      </c>
    </row>
    <row r="59" spans="2:3" x14ac:dyDescent="0.2">
      <c r="B59">
        <v>56</v>
      </c>
      <c r="C59" t="s">
        <v>61</v>
      </c>
    </row>
    <row r="60" spans="2:3" x14ac:dyDescent="0.2">
      <c r="B60">
        <v>57</v>
      </c>
      <c r="C60" t="s">
        <v>62</v>
      </c>
    </row>
    <row r="61" spans="2:3" x14ac:dyDescent="0.2">
      <c r="B61">
        <v>58</v>
      </c>
      <c r="C61" t="s">
        <v>63</v>
      </c>
    </row>
    <row r="62" spans="2:3" x14ac:dyDescent="0.2">
      <c r="B62">
        <v>59</v>
      </c>
      <c r="C62" t="s">
        <v>64</v>
      </c>
    </row>
    <row r="63" spans="2:3" x14ac:dyDescent="0.2">
      <c r="B63">
        <v>60</v>
      </c>
      <c r="C63" t="s">
        <v>65</v>
      </c>
    </row>
    <row r="64" spans="2:3" x14ac:dyDescent="0.2">
      <c r="B64">
        <v>61</v>
      </c>
      <c r="C64" t="s">
        <v>66</v>
      </c>
    </row>
    <row r="65" spans="2:3" x14ac:dyDescent="0.2">
      <c r="B65">
        <v>62</v>
      </c>
      <c r="C65" t="s">
        <v>67</v>
      </c>
    </row>
    <row r="66" spans="2:3" x14ac:dyDescent="0.2">
      <c r="B66">
        <v>63</v>
      </c>
      <c r="C66" t="s">
        <v>68</v>
      </c>
    </row>
    <row r="67" spans="2:3" x14ac:dyDescent="0.2">
      <c r="B67">
        <v>64</v>
      </c>
      <c r="C67" t="s">
        <v>69</v>
      </c>
    </row>
    <row r="68" spans="2:3" x14ac:dyDescent="0.2">
      <c r="B68">
        <v>65</v>
      </c>
      <c r="C68" t="s">
        <v>70</v>
      </c>
    </row>
    <row r="69" spans="2:3" x14ac:dyDescent="0.2">
      <c r="B69">
        <v>66</v>
      </c>
      <c r="C69" t="s">
        <v>71</v>
      </c>
    </row>
    <row r="70" spans="2:3" x14ac:dyDescent="0.2">
      <c r="B70">
        <v>67</v>
      </c>
      <c r="C70" t="s">
        <v>72</v>
      </c>
    </row>
    <row r="71" spans="2:3" x14ac:dyDescent="0.2">
      <c r="B71">
        <v>69</v>
      </c>
      <c r="C71" t="s">
        <v>73</v>
      </c>
    </row>
    <row r="72" spans="2:3" x14ac:dyDescent="0.2">
      <c r="B72">
        <v>70</v>
      </c>
      <c r="C72" t="s">
        <v>74</v>
      </c>
    </row>
    <row r="73" spans="2:3" x14ac:dyDescent="0.2">
      <c r="B73">
        <v>72</v>
      </c>
      <c r="C73" t="s">
        <v>75</v>
      </c>
    </row>
    <row r="74" spans="2:3" x14ac:dyDescent="0.2">
      <c r="B74">
        <v>73</v>
      </c>
      <c r="C74" t="s">
        <v>76</v>
      </c>
    </row>
    <row r="75" spans="2:3" x14ac:dyDescent="0.2">
      <c r="B75">
        <v>74</v>
      </c>
      <c r="C75" t="s">
        <v>77</v>
      </c>
    </row>
    <row r="76" spans="2:3" x14ac:dyDescent="0.2">
      <c r="B76">
        <v>75</v>
      </c>
      <c r="C76" t="s">
        <v>78</v>
      </c>
    </row>
    <row r="77" spans="2:3" x14ac:dyDescent="0.2">
      <c r="B77">
        <v>76</v>
      </c>
      <c r="C77" t="s">
        <v>108</v>
      </c>
    </row>
    <row r="78" spans="2:3" x14ac:dyDescent="0.2">
      <c r="B78">
        <v>77</v>
      </c>
      <c r="C78" t="s">
        <v>122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50</vt:i4>
      </vt:variant>
    </vt:vector>
  </HeadingPairs>
  <TitlesOfParts>
    <vt:vector size="53" baseType="lpstr">
      <vt:lpstr>District Cover Page</vt:lpstr>
      <vt:lpstr>District Plan</vt:lpstr>
      <vt:lpstr>Districts</vt:lpstr>
      <vt:lpstr>_1._Complete_the_following_table</vt:lpstr>
      <vt:lpstr>_2._Navigate_to_the__District_Plan__tab_of_this_workbook._Enter_data_where_indicated_by_colored_cells._Once_this_has_been_completed__review_the_error_report_in_Section_D_and_ensure_that_the_last_item_shows_a__Yes__before_moving_on.</vt:lpstr>
      <vt:lpstr>_2025_26_SALARY_INCREASE_ALLOCATION</vt:lpstr>
      <vt:lpstr>_2025_26_Salary_Increase_Allocation_Distribution_Plan_ready_to_submit?</vt:lpstr>
      <vt:lpstr>_3._Submit_this_document_through_the_online_submission_link_provided_in_the_department_s_memorandum_to_school_district_finance_officers._Charter_schools_should_submit_their_distribution_plans_directly_to_their_sponsoring_school_district.</vt:lpstr>
      <vt:lpstr>_C13_equals_zero.</vt:lpstr>
      <vt:lpstr>Adjusted_minimum_base_salary_for_2025_26_for_full_time_classroom_teachers_as_defined_in_s._1012.01__2__a___F.S.__after_implementation_of_the_Salary_Increase_Allocation_and_any_additional_funding_sources_used.</vt:lpstr>
      <vt:lpstr>All_school_districts_are_required_to_submit_this_template_prior_to_receiving_the_growth_allocation_component_of_their_Salary_Increase_Allocation_funds._The_following_instructions_will_help_you_complete_this_requirement.</vt:lpstr>
      <vt:lpstr>Boxes_with_this_color_indicate_that_data_should_be_entered._Do_not_modify_other_cells.</vt:lpstr>
      <vt:lpstr>Contact_Email</vt:lpstr>
      <vt:lpstr>Contact_Name</vt:lpstr>
      <vt:lpstr>Contact_Phone</vt:lpstr>
      <vt:lpstr>Data_entered_in_all_fields__if__No___verify_that_all_orange_boxes_contain_data__even_if_0_.</vt:lpstr>
      <vt:lpstr>DISTRICT_DISTRIBUTION_PLAN</vt:lpstr>
      <vt:lpstr>DISTRICT_DISTRIBUTION_PLAN_TEMPLATE</vt:lpstr>
      <vt:lpstr>District_Name__choose_from_drop_down_menu</vt:lpstr>
      <vt:lpstr>District_Name__From_the_District_Plan_Tab</vt:lpstr>
      <vt:lpstr>District_proportionate_share_of_the_Growth_Allocation__do_not_include_charter_school_funds_.</vt:lpstr>
      <vt:lpstr>District_proportionate_share_of_the_Maintenance_Allocation__do_not_include_charter_school_funds_.</vt:lpstr>
      <vt:lpstr>District_proportionate_share_of_the_Salary_Increase_Allocation_from_2025_26_FEFP_Conference_Calculation.</vt:lpstr>
      <vt:lpstr>Does_this_file_represent_a_board_approved_plan?</vt:lpstr>
      <vt:lpstr>Does_this_file_represent_a_union_ratified_plan?</vt:lpstr>
      <vt:lpstr>DUE_OCTOBER_1__2025</vt:lpstr>
      <vt:lpstr>Funds_available_for_the_maintenance_of_prior_year_Salary_Increase_Allocation_increases.</vt:lpstr>
      <vt:lpstr>Funds_available_from_the_growth_allocation_and_remaining_maintenance_allocation__A2_B3_.</vt:lpstr>
      <vt:lpstr>Funds_remaining_from_the_district_s_share_of_the_2025_26_Maintenance_Allocation.</vt:lpstr>
      <vt:lpstr>General_Salary_Increases</vt:lpstr>
      <vt:lpstr>If_the_minimum_base_salary_does_not_have_an_increase__there_should_be_no_cost_under__Minimum_Base_Salary_Expenditures.</vt:lpstr>
      <vt:lpstr>Increase_in_the_minimum_base_salary__if_any__as_a_result_of_the_Salary_Increase_Allocation__Item_C7_minus_Item_C6__and_any_additional_fund_sources.</vt:lpstr>
      <vt:lpstr>Increased_Personnel_Compensation_Cost</vt:lpstr>
      <vt:lpstr>Instructions__Use_this_template_only_if_you_are_submitting_a_plan_for_a_school_district._Charter_schools_should_use_the_charter_specific_template._Complete_the_following_sections_in_order__then_review_the_error_report_at_the_end_of_the_survey._DO_NOT_modi</vt:lpstr>
      <vt:lpstr>Minimum_Base_Salary_Expenditures</vt:lpstr>
      <vt:lpstr>Minimum_Base_Salary_Figures</vt:lpstr>
      <vt:lpstr>Minimum_base_salary_for_teachers_as_defined_in_s._1012.01_2__a___F.S.__including_certified_prekindergarten_teachers_funded_in_the_FEFP__prior_to_any_salary_increases_provided_in_the_2025_26_year.</vt:lpstr>
      <vt:lpstr>SECTION_A___Allocation_Data</vt:lpstr>
      <vt:lpstr>SECTION_B___Maintenance_Allocation__Used_to_maintain_the_salary_increases_provided_through_the_Salary_Increase_Allocation_in_previous_fiscal_years._If_the_cost_to_maintain_these_increases_is_greater_than_the_district_s_Maintenance_Allocation__other_fundin</vt:lpstr>
      <vt:lpstr>SECTION_C____Growth_Allocation__Provided_for_increased_personnel_compensation_costs_or_to_provide_salary_increases_to_full_time_classroom_teachers_and_certified_prekindergarten_teachers_funded_in_the_Florida_Education_Finance_Program_with_at_least_two_yea</vt:lpstr>
      <vt:lpstr>Section_D___Error_Report__The_following_items_will_indicate_whether_there_is_an_error_with_the_data_entered_on_the_report_or__if_some_data_should_be_verified_for_accuracy._Do_not_submit_this_report_unless_item_D3_in_this_section_is_marked_YES.</vt:lpstr>
      <vt:lpstr>The_minimum_base_salary_is_greater_than_or_equal_to_the_previous_year__if__No___please_correct__as_the_minimum_base_cannot_be_lower_than_what_was_the_previous_amount_.</vt:lpstr>
      <vt:lpstr>This_file_is_a_template_to_assist_school_districts_with_providing_the_necessary_Salary_Increase_Allocation_information_to_the_department_to_comply_with_section_1011.62__Florida_Statutes._Please_review_the_Frequently_Asked_Questions_provided_with_the_depar</vt:lpstr>
      <vt:lpstr>Total_cost_to_maintain_the_salary_increases_provided_through_the_Salary_Increase_Allocation_in_previous_years__enter_the_total_cost_here__even_if_it_exceeds_the_allocation_.</vt:lpstr>
      <vt:lpstr>Total_dollar_amount_of_unused_funds___Item_C1_minus_Item_C4__C9__C11_and_C12_._This_cell_should_be_zero.</vt:lpstr>
      <vt:lpstr>Total_planned_expenditure_of_funds_from_sources_other_than_the_Salary_Increase_Allocation__if_any__used_to_increase_salaries_for_full_time_classroom_teachers_to_the_minimum_base_salary_listed_in_item_C7.</vt:lpstr>
      <vt:lpstr>Total_planned_expenditure_of_funds_from_the_Salary_Increase_Allocation__if_any__used_to_increase_salaries_for_full_time_classroom_teachers__with_at_least_two_years_of_full_time_teaching_experience_in_a_Florida_public_school__to_the_minimum_base_salary_lis</vt:lpstr>
      <vt:lpstr>Total_planned_expenditure_of_Salary_Increase_Allocation_funds_used_to_provide_salary_increases_to_full_time_classroom_teachers_with_at_least_two_years_of_full_time_teaching_experience_in_a_Florida_public_school.</vt:lpstr>
      <vt:lpstr>Total_planned_expenditure_of_Salary_Increase_Allocation_funds_used_to_provide_salary_increases_to_increase_full_time_instructional_personnel_as_defined_by_s._1012.01_2__b___d___F.S.</vt:lpstr>
      <vt:lpstr>Total_planned_expenditures_of_Salary_Increase_Allocation_funds_used_for_increased_compensation_costs.</vt:lpstr>
      <vt:lpstr>Total_planned_expenditures_of_Salary_Increase_Allocation_funds_used_for_increased_employer_retirement_contribution.</vt:lpstr>
      <vt:lpstr>Total_planned_expenditures_of_Salary_Increase_Allocation_funds_used_for_increased_health_insurance_costs.</vt:lpstr>
      <vt:lpstr>Total_planned_expenditures_of_Salary_Increase_Allocation_funds_used_for_other_increased_compensation_costs.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Stone, Diamond</cp:lastModifiedBy>
  <cp:lastPrinted>2021-05-14T19:14:15Z</cp:lastPrinted>
  <dcterms:created xsi:type="dcterms:W3CDTF">2021-05-06T17:36:22Z</dcterms:created>
  <dcterms:modified xsi:type="dcterms:W3CDTF">2025-09-02T21:05:55Z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