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Finance\FCS Finance Website\2023-24 Reports\AFR Summaries\"/>
    </mc:Choice>
  </mc:AlternateContent>
  <xr:revisionPtr revIDLastSave="0" documentId="8_{ABE7B17A-2E3F-43F6-A7C6-4E3DF97D988B}" xr6:coauthVersionLast="47" xr6:coauthVersionMax="47" xr10:uidLastSave="{00000000-0000-0000-0000-000000000000}"/>
  <bookViews>
    <workbookView xWindow="29355" yWindow="1140" windowWidth="21600" windowHeight="13515" tabRatio="939" xr2:uid="{00000000-000D-0000-FFFF-FFFF00000000}"/>
  </bookViews>
  <sheets>
    <sheet name="FCS - ALL" sheetId="2" r:id="rId1"/>
    <sheet name="EASTERNFL" sheetId="1" r:id="rId2"/>
    <sheet name="BROWARD" sheetId="3" r:id="rId3"/>
    <sheet name="CENTRALFL" sheetId="4" r:id="rId4"/>
    <sheet name="CHIPOLA" sheetId="5" r:id="rId5"/>
    <sheet name="DAYTONA" sheetId="6" r:id="rId6"/>
    <sheet name="FLORIDASW" sheetId="7" r:id="rId7"/>
    <sheet name="FSCJ" sheetId="8" r:id="rId8"/>
    <sheet name="FLKEYS" sheetId="9" r:id="rId9"/>
    <sheet name="GULFCOAST" sheetId="10" r:id="rId10"/>
    <sheet name="HILLSBOROUGH" sheetId="11" r:id="rId11"/>
    <sheet name="INDIANRIVER" sheetId="12" r:id="rId12"/>
    <sheet name="GATEWAY" sheetId="13" r:id="rId13"/>
    <sheet name="LAKESUMTER" sheetId="14" r:id="rId14"/>
    <sheet name="MANATEE" sheetId="15" r:id="rId15"/>
    <sheet name="MIAMIDADE" sheetId="16" r:id="rId16"/>
    <sheet name="NORTHFL" sheetId="17" r:id="rId17"/>
    <sheet name="NORTHWESTFL" sheetId="18" r:id="rId18"/>
    <sheet name="PALMBEACH" sheetId="19" r:id="rId19"/>
    <sheet name="PASCOHERNANDO" sheetId="20" r:id="rId20"/>
    <sheet name="PENSACOLA" sheetId="21" r:id="rId21"/>
    <sheet name="POLK" sheetId="22" r:id="rId22"/>
    <sheet name="STJOHNS" sheetId="23" r:id="rId23"/>
    <sheet name="STPETE" sheetId="24" r:id="rId24"/>
    <sheet name="SANTAFE" sheetId="25" r:id="rId25"/>
    <sheet name="SEMINOLE" sheetId="26" r:id="rId26"/>
    <sheet name="SOUTHFL" sheetId="27" r:id="rId27"/>
    <sheet name="TALLAHASSEE" sheetId="28" r:id="rId28"/>
    <sheet name="VALENCIA" sheetId="29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ARRA">[1]List!$C$1:$C$2</definedName>
    <definedName name="BEGINNING_BALANCE">'FCS - ALL'!$A$8</definedName>
    <definedName name="Broward_BeginningBalance">BROWARD!$A$8</definedName>
    <definedName name="CFL_BeginningBalance">CENTRALFL!$A$8</definedName>
    <definedName name="Chipola_BeginningBalance">CHIPOLA!$A$8</definedName>
    <definedName name="Daytona_BeginningBalance">DAYTONA!$A$8</definedName>
    <definedName name="Eastern_BeginningBalance">EASTERNFL!$A$8</definedName>
    <definedName name="FSCJ_BeginningBalance">FSCJ!$A$8</definedName>
    <definedName name="FSW_BeginningBalance">FLORIDASW!$A$8</definedName>
    <definedName name="Gateway_BeginningBalance">GATEWAY!$A$8</definedName>
    <definedName name="GulfCoast_BeginningBalance">GULFCOAST!$A$8</definedName>
    <definedName name="Hill_BeginningBalance">HILLSBOROUGH!$A$8</definedName>
    <definedName name="IndianRiver_BeginningBalance">INDIANRIVER!$A$8</definedName>
    <definedName name="Keys_BeginningBalance">FLKEYS!$A$8</definedName>
    <definedName name="LakeSumter_BeginningBalance">LAKESUMTER!$A$8</definedName>
    <definedName name="Miami_BeginningBalance">MIAMIDADE!$A$8</definedName>
    <definedName name="NFL_BeginningBalance">NORTHFL!$A$8</definedName>
    <definedName name="NWFL_BeginningBalance">NORTHWESTFL!$A$8</definedName>
    <definedName name="PalmBeach_BeginningBalance">PALMBEACH!$A$8</definedName>
    <definedName name="Pasco_BeginningBalance">PASCOHERNANDO!$A$8</definedName>
    <definedName name="Pensacola_BeginningBalance">PENSACOLA!$A$8</definedName>
    <definedName name="Polk_BeginningBalance">POLK!$A$8</definedName>
    <definedName name="_xlnm.Print_Area" localSheetId="2">BROWARD!#REF!</definedName>
    <definedName name="_xlnm.Print_Area" localSheetId="3">CENTRALFL!#REF!</definedName>
    <definedName name="_xlnm.Print_Area" localSheetId="4">CHIPOLA!#REF!</definedName>
    <definedName name="_xlnm.Print_Area" localSheetId="5">DAYTONA!#REF!</definedName>
    <definedName name="_xlnm.Print_Area" localSheetId="1">EASTERNFL!#REF!</definedName>
    <definedName name="_xlnm.Print_Area" localSheetId="0">'FCS - ALL'!$A$1:$I$36</definedName>
    <definedName name="_xlnm.Print_Area" localSheetId="8">FLKEYS!#REF!</definedName>
    <definedName name="_xlnm.Print_Area" localSheetId="6">FLORIDASW!#REF!</definedName>
    <definedName name="_xlnm.Print_Area" localSheetId="7">FSCJ!#REF!</definedName>
    <definedName name="_xlnm.Print_Area" localSheetId="12">GATEWAY!#REF!</definedName>
    <definedName name="_xlnm.Print_Area" localSheetId="9">GULFCOAST!#REF!</definedName>
    <definedName name="_xlnm.Print_Area" localSheetId="10">HILLSBOROUGH!#REF!</definedName>
    <definedName name="_xlnm.Print_Area" localSheetId="11">INDIANRIVER!#REF!</definedName>
    <definedName name="_xlnm.Print_Area" localSheetId="13">LAKESUMTER!#REF!</definedName>
    <definedName name="_xlnm.Print_Area" localSheetId="14">MANATEE!#REF!</definedName>
    <definedName name="_xlnm.Print_Area" localSheetId="15">MIAMIDADE!#REF!</definedName>
    <definedName name="_xlnm.Print_Area" localSheetId="16">NORTHFL!#REF!</definedName>
    <definedName name="_xlnm.Print_Area" localSheetId="17">NORTHWESTFL!#REF!</definedName>
    <definedName name="_xlnm.Print_Area" localSheetId="18">PALMBEACH!#REF!</definedName>
    <definedName name="_xlnm.Print_Area" localSheetId="19">PASCOHERNANDO!#REF!</definedName>
    <definedName name="_xlnm.Print_Area" localSheetId="20">PENSACOLA!#REF!</definedName>
    <definedName name="_xlnm.Print_Area" localSheetId="21">POLK!#REF!</definedName>
    <definedName name="_xlnm.Print_Area" localSheetId="24">SANTAFE!#REF!</definedName>
    <definedName name="_xlnm.Print_Area" localSheetId="25">SEMINOLE!#REF!</definedName>
    <definedName name="_xlnm.Print_Area" localSheetId="26">SOUTHFL!#REF!</definedName>
    <definedName name="_xlnm.Print_Area" localSheetId="22">STJOHNS!#REF!</definedName>
    <definedName name="_xlnm.Print_Area" localSheetId="23">STPETE!#REF!</definedName>
    <definedName name="_xlnm.Print_Area" localSheetId="27">TALLAHASSEE!#REF!</definedName>
    <definedName name="_xlnm.Print_Area" localSheetId="28">VALENCIA!#REF!</definedName>
    <definedName name="_xlnm.Print_Area">#REF!</definedName>
    <definedName name="RD">[2]List!$A$1:$A$2</definedName>
    <definedName name="rint" localSheetId="2">#REF!</definedName>
    <definedName name="rint" localSheetId="3">#REF!</definedName>
    <definedName name="rint" localSheetId="4">#REF!</definedName>
    <definedName name="rint" localSheetId="5">#REF!</definedName>
    <definedName name="rint" localSheetId="0">#REF!</definedName>
    <definedName name="rint" localSheetId="8">#REF!</definedName>
    <definedName name="rint" localSheetId="6">#REF!</definedName>
    <definedName name="rint" localSheetId="7">#REF!</definedName>
    <definedName name="rint" localSheetId="12">#REF!</definedName>
    <definedName name="rint" localSheetId="9">#REF!</definedName>
    <definedName name="rint" localSheetId="10">#REF!</definedName>
    <definedName name="rint" localSheetId="11">#REF!</definedName>
    <definedName name="rint" localSheetId="13">#REF!</definedName>
    <definedName name="rint" localSheetId="14">#REF!</definedName>
    <definedName name="rint" localSheetId="15">#REF!</definedName>
    <definedName name="rint" localSheetId="16">#REF!</definedName>
    <definedName name="rint" localSheetId="17">#REF!</definedName>
    <definedName name="rint" localSheetId="18">#REF!</definedName>
    <definedName name="rint" localSheetId="19">#REF!</definedName>
    <definedName name="rint" localSheetId="20">#REF!</definedName>
    <definedName name="rint" localSheetId="21">#REF!</definedName>
    <definedName name="rint" localSheetId="24">#REF!</definedName>
    <definedName name="rint" localSheetId="25">#REF!</definedName>
    <definedName name="rint" localSheetId="26">#REF!</definedName>
    <definedName name="rint" localSheetId="22">#REF!</definedName>
    <definedName name="rint" localSheetId="23">#REF!</definedName>
    <definedName name="rint" localSheetId="27">#REF!</definedName>
    <definedName name="rint" localSheetId="28">#REF!</definedName>
    <definedName name="rint">#REF!</definedName>
    <definedName name="SantaFe_BeginningBalance">SANTAFE!$A$8</definedName>
    <definedName name="SCF_BeginningBalance">MANATEE!$A$8</definedName>
    <definedName name="Seminole_BeginningBalance">SEMINOLE!$A$8</definedName>
    <definedName name="SFL_BeginningBalance">SOUTHFL!$A$8</definedName>
    <definedName name="SOF">[2]List!$B$1:$B$4</definedName>
    <definedName name="StJhns_BeginningBalance">STJOHNS!$A$8</definedName>
    <definedName name="StPete_BeginningBalance">STPETE!$A$8</definedName>
    <definedName name="Tall_BeginningBalance">TALLAHASSEE!$A$8</definedName>
    <definedName name="Valencia_BeginningBalance">VALENCIA!$A$8</definedName>
    <definedName name="Yearend_date">'[3]Contact Information'!$C$9</definedName>
    <definedName name="YesOrNo" localSheetId="2">#REF!</definedName>
    <definedName name="YesOrNo" localSheetId="3">#REF!</definedName>
    <definedName name="YesOrNo" localSheetId="4">#REF!</definedName>
    <definedName name="YesOrNo" localSheetId="5">#REF!</definedName>
    <definedName name="YesOrNo" localSheetId="0">#REF!</definedName>
    <definedName name="YesOrNo" localSheetId="8">#REF!</definedName>
    <definedName name="YesOrNo" localSheetId="6">#REF!</definedName>
    <definedName name="YesOrNo" localSheetId="7">#REF!</definedName>
    <definedName name="YesOrNo" localSheetId="12">#REF!</definedName>
    <definedName name="YesOrNo" localSheetId="9">#REF!</definedName>
    <definedName name="YesOrNo" localSheetId="10">#REF!</definedName>
    <definedName name="YesOrNo" localSheetId="11">#REF!</definedName>
    <definedName name="YesOrNo" localSheetId="13">#REF!</definedName>
    <definedName name="YesOrNo" localSheetId="14">#REF!</definedName>
    <definedName name="YesOrNo" localSheetId="15">#REF!</definedName>
    <definedName name="YesOrNo" localSheetId="16">#REF!</definedName>
    <definedName name="YesOrNo" localSheetId="17">#REF!</definedName>
    <definedName name="YesOrNo" localSheetId="18">#REF!</definedName>
    <definedName name="YesOrNo" localSheetId="19">#REF!</definedName>
    <definedName name="YesOrNo" localSheetId="20">#REF!</definedName>
    <definedName name="YesOrNo" localSheetId="21">#REF!</definedName>
    <definedName name="YesOrNo" localSheetId="24">#REF!</definedName>
    <definedName name="YesOrNo" localSheetId="25">#REF!</definedName>
    <definedName name="YesOrNo" localSheetId="26">#REF!</definedName>
    <definedName name="YesOrNo" localSheetId="22">#REF!</definedName>
    <definedName name="YesOrNo" localSheetId="23">#REF!</definedName>
    <definedName name="YesOrNo" localSheetId="27">#REF!</definedName>
    <definedName name="YesOrNo" localSheetId="28">#REF!</definedName>
    <definedName name="YesOr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2" l="1"/>
  <c r="B24" i="2"/>
  <c r="B25" i="2"/>
  <c r="B26" i="2"/>
  <c r="C27" i="26"/>
  <c r="F17" i="26"/>
  <c r="F16" i="26"/>
  <c r="F14" i="26"/>
  <c r="F13" i="26"/>
  <c r="C10" i="26"/>
  <c r="C12" i="26" s="1"/>
  <c r="C6" i="26"/>
  <c r="B1" i="26"/>
  <c r="C8" i="26" s="1"/>
  <c r="C27" i="25"/>
  <c r="F16" i="25"/>
  <c r="F17" i="25" s="1"/>
  <c r="F14" i="25"/>
  <c r="F13" i="25"/>
  <c r="C10" i="25"/>
  <c r="C12" i="25" s="1"/>
  <c r="C6" i="25"/>
  <c r="B1" i="25"/>
  <c r="C8" i="25" s="1"/>
  <c r="C29" i="25" s="1"/>
  <c r="C29" i="26" l="1"/>
  <c r="C27" i="15"/>
  <c r="B22" i="15"/>
  <c r="F16" i="15"/>
  <c r="F17" i="15" s="1"/>
  <c r="B15" i="15"/>
  <c r="F14" i="15"/>
  <c r="F13" i="15"/>
  <c r="C10" i="15"/>
  <c r="C12" i="15" s="1"/>
  <c r="C6" i="15"/>
  <c r="B1" i="15"/>
  <c r="C8" i="15" s="1"/>
  <c r="C29" i="15" l="1"/>
  <c r="C27" i="11"/>
  <c r="F14" i="11"/>
  <c r="F13" i="11"/>
  <c r="F16" i="11" s="1"/>
  <c r="C10" i="11"/>
  <c r="C12" i="11" s="1"/>
  <c r="C6" i="11"/>
  <c r="B1" i="11"/>
  <c r="C8" i="11" s="1"/>
  <c r="C29" i="11" s="1"/>
  <c r="B22" i="2"/>
  <c r="C11" i="2"/>
  <c r="B21" i="2"/>
  <c r="B20" i="2"/>
  <c r="B19" i="2"/>
  <c r="B18" i="2"/>
  <c r="B17" i="2"/>
  <c r="B16" i="2"/>
  <c r="B15" i="2"/>
  <c r="B14" i="2"/>
  <c r="F17" i="11" l="1"/>
  <c r="C10" i="2"/>
  <c r="F14" i="2"/>
  <c r="C8" i="2" l="1"/>
  <c r="F13" i="2" l="1"/>
  <c r="F16" i="2" s="1"/>
  <c r="C27" i="2"/>
  <c r="C12" i="2"/>
  <c r="F17" i="2" l="1"/>
  <c r="C2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Dickens, Jamaal</author>
  </authors>
  <commentList>
    <comment ref="A8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Dickens, Jamaal:</t>
        </r>
        <r>
          <rPr>
            <sz val="9"/>
            <color indexed="81"/>
            <rFont val="Tahoma"/>
            <family val="2"/>
          </rPr>
          <t xml:space="preserve">
Unhide HERE!</t>
        </r>
      </text>
    </comment>
  </commentList>
</comments>
</file>

<file path=xl/sharedStrings.xml><?xml version="1.0" encoding="utf-8"?>
<sst xmlns="http://schemas.openxmlformats.org/spreadsheetml/2006/main" count="1123" uniqueCount="102">
  <si>
    <t>Report of Student Activities and Service Fees</t>
  </si>
  <si>
    <t>Revenues and Expenditures</t>
  </si>
  <si>
    <t>Version:</t>
  </si>
  <si>
    <t>Unlocked Work Area</t>
  </si>
  <si>
    <t>BEGINNING BALANCE</t>
  </si>
  <si>
    <t>FEES COLLECTED (GL 40850)</t>
  </si>
  <si>
    <t>OTHER REVENUES (See Note Below)</t>
  </si>
  <si>
    <t>TOTAL</t>
  </si>
  <si>
    <t>Activities Expenditures</t>
  </si>
  <si>
    <t>EXPENDITURES BY TYPE</t>
  </si>
  <si>
    <t>Services Expenditures</t>
  </si>
  <si>
    <t>5.1000  Social &amp; Cultural Development</t>
  </si>
  <si>
    <t>5.2000  Organized Athletics</t>
  </si>
  <si>
    <t>Total Expenditures</t>
  </si>
  <si>
    <t>5.3000  Counseling &amp; Advisement</t>
  </si>
  <si>
    <t>Services % of College Totals</t>
  </si>
  <si>
    <t>5.4000  Placement Services</t>
  </si>
  <si>
    <t>5.5000  Financial Aid Administration</t>
  </si>
  <si>
    <t>5.6000  Student Records and Admissions</t>
  </si>
  <si>
    <t>5.7000  Health Services</t>
  </si>
  <si>
    <t>5.8100  Services for Special Students</t>
  </si>
  <si>
    <t>5.9000  Student Service Administration</t>
  </si>
  <si>
    <t>OTHER  (See note below)</t>
  </si>
  <si>
    <t>TOTAL EXPENDITURES</t>
  </si>
  <si>
    <t>ENDING BALANCE</t>
  </si>
  <si>
    <t>Note:  Other Revenues Include -</t>
  </si>
  <si>
    <t>Note:  Other Expenditures Include -</t>
  </si>
  <si>
    <t>Unlocked Work Area:</t>
  </si>
  <si>
    <t>College</t>
  </si>
  <si>
    <t>SASF Prior Year Ending Balance</t>
  </si>
  <si>
    <t>FLORIDA COLLEGE SYSTEM</t>
  </si>
  <si>
    <t>EASTERN FLORIDA STATE COLLEGE</t>
  </si>
  <si>
    <t>VALENCIA COLLEGE</t>
  </si>
  <si>
    <t>TALLAHASSEE COMMUNITY COLLEGE</t>
  </si>
  <si>
    <t>SOUTH FLORIDA STATE COLLEGE</t>
  </si>
  <si>
    <t>SEMINOLE STATE COLLEGE OF FLORIDA</t>
  </si>
  <si>
    <t>SANTA FE COLLEGE</t>
  </si>
  <si>
    <t>ST. PETERSBURG COLLEGE</t>
  </si>
  <si>
    <t>ST. JOHNS RIVER STATE COLLEGE</t>
  </si>
  <si>
    <t>POLK STATE COLLEGE</t>
  </si>
  <si>
    <t>PENSACOLA STATE COLLEGE</t>
  </si>
  <si>
    <t>PASCO-HERNANDO STATE COLLEGE</t>
  </si>
  <si>
    <t>PALM BEACH STATE COLLEGE</t>
  </si>
  <si>
    <t>NORTHWEST FLORIDA STATE COLLEGE</t>
  </si>
  <si>
    <t>NORTH FLORIDA COMMUNITY COLLEGE</t>
  </si>
  <si>
    <t>MIAMI DADE COLLEGE</t>
  </si>
  <si>
    <t>STATE COLLEGE OF FLORIDA, MANATEE-SARASOTA</t>
  </si>
  <si>
    <t>LAKE-SUMTER STATE COLLEGE</t>
  </si>
  <si>
    <t>FLORIDA GATEWAY COLLEGE</t>
  </si>
  <si>
    <t>INDIAN RIVER STATE COLLEGE</t>
  </si>
  <si>
    <t>HILLSBOROUGH COMMUNITY COLLEGE</t>
  </si>
  <si>
    <t>GULF COAST STATE COLLEGE</t>
  </si>
  <si>
    <t>FLORIDA KEYS COMMUNITY COLLEGE</t>
  </si>
  <si>
    <t>FLORIDA STATE COLLEGE AT JACKSONVILLE</t>
  </si>
  <si>
    <t>FLORIDA SOUTHWESTERN STATE COLLEGE</t>
  </si>
  <si>
    <t>DAYTONA STATE COLLEGE</t>
  </si>
  <si>
    <t>CHIPOLA COLLEGE</t>
  </si>
  <si>
    <t>COLLEGE OF CENTRAL FLORIDA</t>
  </si>
  <si>
    <t>BROWARD COLLEGE</t>
  </si>
  <si>
    <t xml:space="preserve">Computes Activities &amp; Services Columns </t>
  </si>
  <si>
    <t>for Percent Chart</t>
  </si>
  <si>
    <t>THE COLLEGE OF THE FLORIDA KEYS</t>
  </si>
  <si>
    <t>NORTH FLORIDA COLLEGE</t>
  </si>
  <si>
    <t xml:space="preserve">Computes Activities &amp; Services </t>
  </si>
  <si>
    <t>Columns for Percent Chart</t>
  </si>
  <si>
    <t>Interest Income</t>
  </si>
  <si>
    <t>Commencement</t>
  </si>
  <si>
    <t>Interest/Gain or Loss On Investments. Uninsured Loss Recovery (COVID)</t>
  </si>
  <si>
    <t>Cash Contribs Non-Operating and Non-Mand Trfr In</t>
  </si>
  <si>
    <t>Other revenue is uninsured loss of fees due to COVID 19 recovered by HEERF funds.</t>
  </si>
  <si>
    <t>Academic Success Center, Graduation, Help Desk, Library</t>
  </si>
  <si>
    <t>GLC 406100</t>
  </si>
  <si>
    <t>Index 250700</t>
  </si>
  <si>
    <t>Fund Type 24</t>
  </si>
  <si>
    <t>Hillsborough, Lake-Sumter, Manatee-Sarasota, Seminole and Valencia</t>
  </si>
  <si>
    <t>Fiscal Year 2023 - 2024</t>
  </si>
  <si>
    <t>2024.v01</t>
  </si>
  <si>
    <t>2023 - 2024</t>
  </si>
  <si>
    <t>______ Other Personnel - DEI</t>
  </si>
  <si>
    <t>______ Other Services - DEI</t>
  </si>
  <si>
    <t>______ Other Materials &amp; Supplies - DEI</t>
  </si>
  <si>
    <t>Interest</t>
  </si>
  <si>
    <t>Confirmed 8/14 629p</t>
  </si>
  <si>
    <t>Child Care Centers, Campus Cards, and Sustainability.</t>
  </si>
  <si>
    <t>Non-Madatory Transfer in from FD2-non-grant funding</t>
  </si>
  <si>
    <t>Interest Revenue</t>
  </si>
  <si>
    <t>Transfer to Fund 1 to cover Salaries/Benefits of Student Activities Managers</t>
  </si>
  <si>
    <t>$(13786.96) accrued leave expenses, $(11,022.63) bad debt expense</t>
  </si>
  <si>
    <t>Athletics Scrimage vs FIU</t>
  </si>
  <si>
    <t>Interest income and Lost Revenue from Covid funding</t>
  </si>
  <si>
    <t>Interest Earned and lost id card fees</t>
  </si>
  <si>
    <t>Locker fees, community gym memberships, replacement student ID cards.  Non-Mandatory transfer from Fund 1 to cover unplanned co-curricular activities</t>
  </si>
  <si>
    <t>Personnel</t>
  </si>
  <si>
    <t>Current Exp</t>
  </si>
  <si>
    <t>Capital</t>
  </si>
  <si>
    <t>(Capital 50% athletics)</t>
  </si>
  <si>
    <t>TALLAHASSEE STATE COLLEGE</t>
  </si>
  <si>
    <t>FGITBSR 08.02.2024 JL</t>
  </si>
  <si>
    <t>Duplicate diploma fee</t>
  </si>
  <si>
    <t>For the 2023-2024 Fiscal Year</t>
  </si>
  <si>
    <t>2023-24</t>
  </si>
  <si>
    <t>FL Southwestern, Jacksonville, Hillsborough, Indian River, FL Gateway, Palm Beach, Pasco-Hernando, Pensacola, St. Petersburg, Santa Fe, Seminole,and Valencia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</si>
</sst>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&quot;$&quot;* #,##0.00_);_(&quot;$&quot;* \(#,##0.00\)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sz val="10"/>
      <name val="MS Sans Serif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4"/>
      <color indexed="12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sz val="14"/>
      <name val="Arial"/>
      <family val="2"/>
    </font>
    <font>
      <sz val="12"/>
      <name val="Arial MT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u/>
      <sz val="10"/>
      <color theme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sz val="10"/>
      <color indexed="8"/>
      <name val="Calibri"/>
      <family val="2"/>
    </font>
  </fonts>
  <fills count="6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66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26"/>
      </patternFill>
    </fill>
    <fill>
      <patternFill patternType="solid">
        <fgColor indexed="30"/>
        <bgColor indexed="30"/>
      </patternFill>
    </fill>
    <fill>
      <patternFill patternType="solid">
        <fgColor indexed="44"/>
        <bgColor indexed="44"/>
      </patternFill>
    </fill>
    <fill>
      <patternFill patternType="solid">
        <fgColor theme="5" tint="0.59999389629810485"/>
        <bgColor indexed="26"/>
      </patternFill>
    </fill>
  </fills>
  <borders count="11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1"/>
      </bottom>
      <diagonal/>
    </border>
    <border>
      <left style="thick">
        <color theme="1"/>
      </left>
      <right style="thin">
        <color indexed="8"/>
      </right>
      <top style="thick">
        <color theme="1"/>
      </top>
      <bottom/>
      <diagonal/>
    </border>
    <border>
      <left style="thin">
        <color indexed="8"/>
      </left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ck">
        <color theme="1"/>
      </right>
      <top/>
      <bottom style="thin">
        <color indexed="8"/>
      </bottom>
      <diagonal/>
    </border>
    <border>
      <left style="thick">
        <color theme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ck">
        <color theme="1"/>
      </right>
      <top style="thin">
        <color indexed="8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ck">
        <color theme="1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ck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ck">
        <color theme="1"/>
      </left>
      <right/>
      <top/>
      <bottom/>
      <diagonal/>
    </border>
    <border>
      <left style="thick">
        <color theme="1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ck">
        <color theme="1"/>
      </right>
      <top style="thin">
        <color indexed="8"/>
      </top>
      <bottom style="medium">
        <color indexed="8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ck">
        <color theme="1"/>
      </right>
      <top/>
      <bottom style="double">
        <color indexed="8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 style="thin">
        <color indexed="8"/>
      </left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ck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ck">
        <color indexed="8"/>
      </right>
      <top/>
      <bottom style="double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79">
    <xf numFmtId="0" fontId="0" fillId="0" borderId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10" fillId="20" borderId="0" applyNumberFormat="0" applyBorder="0" applyAlignment="0" applyProtection="0"/>
    <xf numFmtId="0" fontId="1" fillId="3" borderId="0" applyNumberFormat="0" applyBorder="0" applyAlignment="0" applyProtection="0"/>
    <xf numFmtId="0" fontId="10" fillId="21" borderId="0" applyNumberFormat="0" applyBorder="0" applyAlignment="0" applyProtection="0"/>
    <xf numFmtId="0" fontId="1" fillId="5" borderId="0" applyNumberFormat="0" applyBorder="0" applyAlignment="0" applyProtection="0"/>
    <xf numFmtId="0" fontId="10" fillId="22" borderId="0" applyNumberFormat="0" applyBorder="0" applyAlignment="0" applyProtection="0"/>
    <xf numFmtId="0" fontId="1" fillId="7" borderId="0" applyNumberFormat="0" applyBorder="0" applyAlignment="0" applyProtection="0"/>
    <xf numFmtId="0" fontId="10" fillId="23" borderId="0" applyNumberFormat="0" applyBorder="0" applyAlignment="0" applyProtection="0"/>
    <xf numFmtId="0" fontId="1" fillId="9" borderId="0" applyNumberFormat="0" applyBorder="0" applyAlignment="0" applyProtection="0"/>
    <xf numFmtId="0" fontId="10" fillId="24" borderId="0" applyNumberFormat="0" applyBorder="0" applyAlignment="0" applyProtection="0"/>
    <xf numFmtId="0" fontId="1" fillId="11" borderId="0" applyNumberFormat="0" applyBorder="0" applyAlignment="0" applyProtection="0"/>
    <xf numFmtId="0" fontId="10" fillId="25" borderId="0" applyNumberFormat="0" applyBorder="0" applyAlignment="0" applyProtection="0"/>
    <xf numFmtId="0" fontId="1" fillId="13" borderId="0" applyNumberFormat="0" applyBorder="0" applyAlignment="0" applyProtection="0"/>
    <xf numFmtId="0" fontId="10" fillId="26" borderId="0" applyNumberFormat="0" applyBorder="0" applyAlignment="0" applyProtection="0"/>
    <xf numFmtId="0" fontId="1" fillId="4" borderId="0" applyNumberFormat="0" applyBorder="0" applyAlignment="0" applyProtection="0"/>
    <xf numFmtId="0" fontId="10" fillId="27" borderId="0" applyNumberFormat="0" applyBorder="0" applyAlignment="0" applyProtection="0"/>
    <xf numFmtId="0" fontId="1" fillId="6" borderId="0" applyNumberFormat="0" applyBorder="0" applyAlignment="0" applyProtection="0"/>
    <xf numFmtId="0" fontId="10" fillId="28" borderId="0" applyNumberFormat="0" applyBorder="0" applyAlignment="0" applyProtection="0"/>
    <xf numFmtId="0" fontId="1" fillId="8" borderId="0" applyNumberFormat="0" applyBorder="0" applyAlignment="0" applyProtection="0"/>
    <xf numFmtId="0" fontId="10" fillId="23" borderId="0" applyNumberFormat="0" applyBorder="0" applyAlignment="0" applyProtection="0"/>
    <xf numFmtId="0" fontId="1" fillId="10" borderId="0" applyNumberFormat="0" applyBorder="0" applyAlignment="0" applyProtection="0"/>
    <xf numFmtId="0" fontId="10" fillId="26" borderId="0" applyNumberFormat="0" applyBorder="0" applyAlignment="0" applyProtection="0"/>
    <xf numFmtId="0" fontId="1" fillId="12" borderId="0" applyNumberFormat="0" applyBorder="0" applyAlignment="0" applyProtection="0"/>
    <xf numFmtId="0" fontId="10" fillId="29" borderId="0" applyNumberFormat="0" applyBorder="0" applyAlignment="0" applyProtection="0"/>
    <xf numFmtId="0" fontId="1" fillId="14" borderId="0" applyNumberFormat="0" applyBorder="0" applyAlignment="0" applyProtection="0"/>
    <xf numFmtId="0" fontId="11" fillId="30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7" borderId="0" applyNumberFormat="0" applyBorder="0" applyAlignment="0" applyProtection="0"/>
    <xf numFmtId="0" fontId="12" fillId="21" borderId="0" applyNumberFormat="0" applyBorder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4" fillId="39" borderId="35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8" fillId="0" borderId="36" applyNumberFormat="0" applyFill="0" applyAlignment="0" applyProtection="0"/>
    <xf numFmtId="0" fontId="19" fillId="0" borderId="37" applyNumberFormat="0" applyFill="0" applyAlignment="0" applyProtection="0"/>
    <xf numFmtId="0" fontId="20" fillId="0" borderId="38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2" fillId="25" borderId="34" applyNumberFormat="0" applyAlignment="0" applyProtection="0"/>
    <xf numFmtId="0" fontId="22" fillId="25" borderId="34" applyNumberFormat="0" applyAlignment="0" applyProtection="0"/>
    <xf numFmtId="0" fontId="23" fillId="0" borderId="39" applyNumberFormat="0" applyFill="0" applyAlignment="0" applyProtection="0"/>
    <xf numFmtId="0" fontId="24" fillId="40" borderId="0" applyNumberFormat="0" applyBorder="0" applyAlignment="0" applyProtection="0"/>
    <xf numFmtId="0" fontId="4" fillId="0" borderId="0"/>
    <xf numFmtId="0" fontId="4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1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26" fillId="0" borderId="0"/>
    <xf numFmtId="0" fontId="25" fillId="0" borderId="0"/>
    <xf numFmtId="0" fontId="4" fillId="0" borderId="0"/>
    <xf numFmtId="0" fontId="26" fillId="0" borderId="0"/>
    <xf numFmtId="0" fontId="4" fillId="0" borderId="0"/>
    <xf numFmtId="0" fontId="15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7" fillId="0" borderId="0"/>
    <xf numFmtId="0" fontId="1" fillId="0" borderId="0"/>
    <xf numFmtId="0" fontId="26" fillId="0" borderId="0"/>
    <xf numFmtId="0" fontId="4" fillId="41" borderId="40" applyNumberFormat="0" applyFont="0" applyAlignment="0" applyProtection="0"/>
    <xf numFmtId="0" fontId="1" fillId="2" borderId="1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1" fillId="2" borderId="1" applyNumberFormat="0" applyFon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30" fillId="0" borderId="0" applyNumberFormat="0" applyFill="0" applyBorder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13" fillId="38" borderId="34" applyNumberFormat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2" fillId="25" borderId="34" applyNumberFormat="0" applyAlignment="0" applyProtection="0"/>
    <xf numFmtId="0" fontId="2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" fillId="0" borderId="0"/>
    <xf numFmtId="0" fontId="4" fillId="0" borderId="0"/>
    <xf numFmtId="0" fontId="2" fillId="0" borderId="0"/>
    <xf numFmtId="0" fontId="25" fillId="0" borderId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4" fillId="41" borderId="40" applyNumberFormat="0" applyFon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0" fontId="27" fillId="38" borderId="41" applyNumberFormat="0" applyAlignment="0" applyProtection="0"/>
    <xf numFmtId="9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0" fontId="29" fillId="0" borderId="42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 applyNumberFormat="0" applyFill="0" applyBorder="0" applyAlignment="0" applyProtection="0"/>
    <xf numFmtId="0" fontId="33" fillId="0" borderId="43" applyNumberFormat="0" applyFill="0" applyAlignment="0" applyProtection="0"/>
    <xf numFmtId="0" fontId="34" fillId="0" borderId="44" applyNumberFormat="0" applyFill="0" applyAlignment="0" applyProtection="0"/>
    <xf numFmtId="0" fontId="35" fillId="0" borderId="45" applyNumberFormat="0" applyFill="0" applyAlignment="0" applyProtection="0"/>
    <xf numFmtId="0" fontId="35" fillId="0" borderId="0" applyNumberFormat="0" applyFill="0" applyBorder="0" applyAlignment="0" applyProtection="0"/>
    <xf numFmtId="0" fontId="36" fillId="42" borderId="0" applyNumberFormat="0" applyBorder="0" applyAlignment="0" applyProtection="0"/>
    <xf numFmtId="0" fontId="37" fillId="43" borderId="0" applyNumberFormat="0" applyBorder="0" applyAlignment="0" applyProtection="0"/>
    <xf numFmtId="0" fontId="38" fillId="44" borderId="0" applyNumberFormat="0" applyBorder="0" applyAlignment="0" applyProtection="0"/>
    <xf numFmtId="0" fontId="39" fillId="45" borderId="46" applyNumberFormat="0" applyAlignment="0" applyProtection="0"/>
    <xf numFmtId="0" fontId="40" fillId="46" borderId="47" applyNumberFormat="0" applyAlignment="0" applyProtection="0"/>
    <xf numFmtId="0" fontId="41" fillId="46" borderId="46" applyNumberFormat="0" applyAlignment="0" applyProtection="0"/>
    <xf numFmtId="0" fontId="42" fillId="0" borderId="48" applyNumberFormat="0" applyFill="0" applyAlignment="0" applyProtection="0"/>
    <xf numFmtId="0" fontId="43" fillId="47" borderId="49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50" applyNumberFormat="0" applyFill="0" applyAlignment="0" applyProtection="0"/>
    <xf numFmtId="0" fontId="47" fillId="48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47" fillId="51" borderId="0" applyNumberFormat="0" applyBorder="0" applyAlignment="0" applyProtection="0"/>
    <xf numFmtId="0" fontId="47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47" fillId="55" borderId="0" applyNumberFormat="0" applyBorder="0" applyAlignment="0" applyProtection="0"/>
    <xf numFmtId="0" fontId="47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7" fillId="57" borderId="0" applyNumberFormat="0" applyBorder="0" applyAlignment="0" applyProtection="0"/>
    <xf numFmtId="0" fontId="47" fillId="5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7" fillId="59" borderId="0" applyNumberFormat="0" applyBorder="0" applyAlignment="0" applyProtection="0"/>
    <xf numFmtId="0" fontId="27" fillId="38" borderId="68" applyNumberFormat="0" applyAlignment="0" applyProtection="0"/>
    <xf numFmtId="0" fontId="13" fillId="38" borderId="59" applyNumberFormat="0" applyAlignment="0" applyProtection="0"/>
    <xf numFmtId="0" fontId="4" fillId="41" borderId="67" applyNumberFormat="0" applyFont="0" applyAlignment="0" applyProtection="0"/>
    <xf numFmtId="0" fontId="29" fillId="0" borderId="77" applyNumberFormat="0" applyFill="0" applyAlignment="0" applyProtection="0"/>
    <xf numFmtId="0" fontId="4" fillId="41" borderId="67" applyNumberFormat="0" applyFont="0" applyAlignment="0" applyProtection="0"/>
    <xf numFmtId="0" fontId="29" fillId="0" borderId="69" applyNumberFormat="0" applyFill="0" applyAlignment="0" applyProtection="0"/>
    <xf numFmtId="0" fontId="13" fillId="38" borderId="63" applyNumberFormat="0" applyAlignment="0" applyProtection="0"/>
    <xf numFmtId="0" fontId="4" fillId="41" borderId="74" applyNumberFormat="0" applyFont="0" applyAlignment="0" applyProtection="0"/>
    <xf numFmtId="0" fontId="13" fillId="38" borderId="70" applyNumberFormat="0" applyAlignment="0" applyProtection="0"/>
    <xf numFmtId="0" fontId="13" fillId="38" borderId="51" applyNumberFormat="0" applyAlignment="0" applyProtection="0"/>
    <xf numFmtId="0" fontId="22" fillId="25" borderId="51" applyNumberFormat="0" applyAlignment="0" applyProtection="0"/>
    <xf numFmtId="0" fontId="4" fillId="41" borderId="52" applyNumberFormat="0" applyFont="0" applyAlignment="0" applyProtection="0"/>
    <xf numFmtId="0" fontId="27" fillId="38" borderId="53" applyNumberFormat="0" applyAlignment="0" applyProtection="0"/>
    <xf numFmtId="0" fontId="29" fillId="0" borderId="54" applyNumberFormat="0" applyFill="0" applyAlignment="0" applyProtection="0"/>
    <xf numFmtId="0" fontId="4" fillId="41" borderId="52" applyNumberFormat="0" applyFont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29" fillId="0" borderId="54" applyNumberFormat="0" applyFill="0" applyAlignment="0" applyProtection="0"/>
    <xf numFmtId="0" fontId="22" fillId="25" borderId="51" applyNumberFormat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13" fillId="38" borderId="51" applyNumberForma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13" fillId="38" borderId="51" applyNumberFormat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13" fillId="38" borderId="51" applyNumberFormat="0" applyAlignment="0" applyProtection="0"/>
    <xf numFmtId="0" fontId="4" fillId="41" borderId="52" applyNumberFormat="0" applyFont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27" fillId="38" borderId="53" applyNumberFormat="0" applyAlignment="0" applyProtection="0"/>
    <xf numFmtId="0" fontId="29" fillId="0" borderId="54" applyNumberFormat="0" applyFill="0" applyAlignment="0" applyProtection="0"/>
    <xf numFmtId="0" fontId="29" fillId="0" borderId="54" applyNumberFormat="0" applyFill="0" applyAlignment="0" applyProtection="0"/>
    <xf numFmtId="0" fontId="22" fillId="25" borderId="51" applyNumberFormat="0" applyAlignment="0" applyProtection="0"/>
    <xf numFmtId="0" fontId="22" fillId="25" borderId="51" applyNumberFormat="0" applyAlignment="0" applyProtection="0"/>
    <xf numFmtId="0" fontId="29" fillId="0" borderId="54" applyNumberFormat="0" applyFill="0" applyAlignment="0" applyProtection="0"/>
    <xf numFmtId="0" fontId="13" fillId="38" borderId="51" applyNumberFormat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13" fillId="38" borderId="55" applyNumberFormat="0" applyAlignment="0" applyProtection="0"/>
    <xf numFmtId="0" fontId="22" fillId="25" borderId="55" applyNumberFormat="0" applyAlignment="0" applyProtection="0"/>
    <xf numFmtId="0" fontId="4" fillId="41" borderId="56" applyNumberFormat="0" applyFont="0" applyAlignment="0" applyProtection="0"/>
    <xf numFmtId="0" fontId="27" fillId="38" borderId="57" applyNumberFormat="0" applyAlignment="0" applyProtection="0"/>
    <xf numFmtId="0" fontId="29" fillId="0" borderId="58" applyNumberFormat="0" applyFill="0" applyAlignment="0" applyProtection="0"/>
    <xf numFmtId="0" fontId="4" fillId="41" borderId="56" applyNumberFormat="0" applyFont="0" applyAlignment="0" applyProtection="0"/>
    <xf numFmtId="0" fontId="29" fillId="0" borderId="58" applyNumberFormat="0" applyFill="0" applyAlignment="0" applyProtection="0"/>
    <xf numFmtId="0" fontId="27" fillId="38" borderId="57" applyNumberFormat="0" applyAlignment="0" applyProtection="0"/>
    <xf numFmtId="0" fontId="4" fillId="41" borderId="56" applyNumberFormat="0" applyFont="0" applyAlignment="0" applyProtection="0"/>
    <xf numFmtId="0" fontId="22" fillId="25" borderId="55" applyNumberFormat="0" applyAlignment="0" applyProtection="0"/>
    <xf numFmtId="0" fontId="13" fillId="38" borderId="55" applyNumberFormat="0" applyAlignment="0" applyProtection="0"/>
    <xf numFmtId="0" fontId="4" fillId="41" borderId="56" applyNumberFormat="0" applyFont="0" applyAlignment="0" applyProtection="0"/>
    <xf numFmtId="0" fontId="4" fillId="41" borderId="56" applyNumberFormat="0" applyFont="0" applyAlignment="0" applyProtection="0"/>
    <xf numFmtId="0" fontId="4" fillId="41" borderId="56" applyNumberFormat="0" applyFont="0" applyAlignment="0" applyProtection="0"/>
    <xf numFmtId="0" fontId="22" fillId="25" borderId="55" applyNumberFormat="0" applyAlignment="0" applyProtection="0"/>
    <xf numFmtId="0" fontId="29" fillId="0" borderId="58" applyNumberFormat="0" applyFill="0" applyAlignment="0" applyProtection="0"/>
    <xf numFmtId="0" fontId="22" fillId="25" borderId="55" applyNumberFormat="0" applyAlignment="0" applyProtection="0"/>
    <xf numFmtId="0" fontId="27" fillId="38" borderId="57" applyNumberFormat="0" applyAlignment="0" applyProtection="0"/>
    <xf numFmtId="0" fontId="4" fillId="41" borderId="56" applyNumberFormat="0" applyFont="0" applyAlignment="0" applyProtection="0"/>
    <xf numFmtId="0" fontId="13" fillId="38" borderId="55" applyNumberFormat="0" applyAlignment="0" applyProtection="0"/>
    <xf numFmtId="0" fontId="4" fillId="41" borderId="56" applyNumberFormat="0" applyFont="0" applyAlignment="0" applyProtection="0"/>
    <xf numFmtId="0" fontId="4" fillId="41" borderId="56" applyNumberFormat="0" applyFont="0" applyAlignment="0" applyProtection="0"/>
    <xf numFmtId="0" fontId="4" fillId="41" borderId="56" applyNumberFormat="0" applyFont="0" applyAlignment="0" applyProtection="0"/>
    <xf numFmtId="0" fontId="27" fillId="38" borderId="57" applyNumberFormat="0" applyAlignment="0" applyProtection="0"/>
    <xf numFmtId="0" fontId="4" fillId="41" borderId="56" applyNumberFormat="0" applyFont="0" applyAlignment="0" applyProtection="0"/>
    <xf numFmtId="0" fontId="4" fillId="41" borderId="56" applyNumberFormat="0" applyFont="0" applyAlignment="0" applyProtection="0"/>
    <xf numFmtId="0" fontId="13" fillId="38" borderId="55" applyNumberFormat="0" applyAlignment="0" applyProtection="0"/>
    <xf numFmtId="0" fontId="27" fillId="38" borderId="57" applyNumberFormat="0" applyAlignment="0" applyProtection="0"/>
    <xf numFmtId="0" fontId="4" fillId="41" borderId="56" applyNumberFormat="0" applyFont="0" applyAlignment="0" applyProtection="0"/>
    <xf numFmtId="0" fontId="4" fillId="41" borderId="56" applyNumberFormat="0" applyFont="0" applyAlignment="0" applyProtection="0"/>
    <xf numFmtId="0" fontId="13" fillId="38" borderId="55" applyNumberFormat="0" applyAlignment="0" applyProtection="0"/>
    <xf numFmtId="0" fontId="4" fillId="41" borderId="56" applyNumberFormat="0" applyFont="0" applyAlignment="0" applyProtection="0"/>
    <xf numFmtId="0" fontId="29" fillId="0" borderId="58" applyNumberFormat="0" applyFill="0" applyAlignment="0" applyProtection="0"/>
    <xf numFmtId="0" fontId="27" fillId="38" borderId="57" applyNumberFormat="0" applyAlignment="0" applyProtection="0"/>
    <xf numFmtId="0" fontId="22" fillId="25" borderId="55" applyNumberFormat="0" applyAlignment="0" applyProtection="0"/>
    <xf numFmtId="0" fontId="13" fillId="38" borderId="55" applyNumberFormat="0" applyAlignment="0" applyProtection="0"/>
    <xf numFmtId="0" fontId="27" fillId="38" borderId="57" applyNumberFormat="0" applyAlignment="0" applyProtection="0"/>
    <xf numFmtId="0" fontId="29" fillId="0" borderId="58" applyNumberFormat="0" applyFill="0" applyAlignment="0" applyProtection="0"/>
    <xf numFmtId="0" fontId="29" fillId="0" borderId="58" applyNumberFormat="0" applyFill="0" applyAlignment="0" applyProtection="0"/>
    <xf numFmtId="0" fontId="22" fillId="25" borderId="55" applyNumberFormat="0" applyAlignment="0" applyProtection="0"/>
    <xf numFmtId="0" fontId="22" fillId="25" borderId="55" applyNumberFormat="0" applyAlignment="0" applyProtection="0"/>
    <xf numFmtId="0" fontId="29" fillId="0" borderId="58" applyNumberFormat="0" applyFill="0" applyAlignment="0" applyProtection="0"/>
    <xf numFmtId="0" fontId="13" fillId="38" borderId="55" applyNumberFormat="0" applyAlignment="0" applyProtection="0"/>
    <xf numFmtId="0" fontId="29" fillId="0" borderId="58" applyNumberFormat="0" applyFill="0" applyAlignment="0" applyProtection="0"/>
    <xf numFmtId="0" fontId="27" fillId="38" borderId="57" applyNumberFormat="0" applyAlignment="0" applyProtection="0"/>
    <xf numFmtId="0" fontId="4" fillId="41" borderId="56" applyNumberFormat="0" applyFont="0" applyAlignment="0" applyProtection="0"/>
    <xf numFmtId="0" fontId="22" fillId="25" borderId="55" applyNumberFormat="0" applyAlignment="0" applyProtection="0"/>
    <xf numFmtId="0" fontId="13" fillId="38" borderId="55" applyNumberFormat="0" applyAlignment="0" applyProtection="0"/>
    <xf numFmtId="9" fontId="4" fillId="0" borderId="0" applyFont="0" applyFill="0" applyBorder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22" fillId="25" borderId="51" applyNumberFormat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1" fillId="0" borderId="0"/>
    <xf numFmtId="0" fontId="13" fillId="38" borderId="51" applyNumberFormat="0" applyAlignment="0" applyProtection="0"/>
    <xf numFmtId="0" fontId="4" fillId="41" borderId="52" applyNumberFormat="0" applyFont="0" applyAlignment="0" applyProtection="0"/>
    <xf numFmtId="0" fontId="13" fillId="38" borderId="51" applyNumberFormat="0" applyAlignment="0" applyProtection="0"/>
    <xf numFmtId="0" fontId="27" fillId="38" borderId="53" applyNumberFormat="0" applyAlignment="0" applyProtection="0"/>
    <xf numFmtId="0" fontId="27" fillId="38" borderId="53" applyNumberFormat="0" applyAlignment="0" applyProtection="0"/>
    <xf numFmtId="0" fontId="29" fillId="0" borderId="54" applyNumberFormat="0" applyFill="0" applyAlignment="0" applyProtection="0"/>
    <xf numFmtId="0" fontId="29" fillId="0" borderId="54" applyNumberFormat="0" applyFill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22" fillId="25" borderId="51" applyNumberFormat="0" applyAlignment="0" applyProtection="0"/>
    <xf numFmtId="0" fontId="27" fillId="38" borderId="53" applyNumberFormat="0" applyAlignment="0" applyProtection="0"/>
    <xf numFmtId="0" fontId="13" fillId="38" borderId="51" applyNumberForma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29" fillId="0" borderId="54" applyNumberFormat="0" applyFill="0" applyAlignment="0" applyProtection="0"/>
    <xf numFmtId="0" fontId="13" fillId="38" borderId="51" applyNumberFormat="0" applyAlignment="0" applyProtection="0"/>
    <xf numFmtId="0" fontId="29" fillId="0" borderId="54" applyNumberFormat="0" applyFill="0" applyAlignment="0" applyProtection="0"/>
    <xf numFmtId="0" fontId="20" fillId="0" borderId="38" applyNumberFormat="0" applyFill="0" applyAlignment="0" applyProtection="0"/>
    <xf numFmtId="44" fontId="5" fillId="0" borderId="0" applyFont="0" applyFill="0" applyBorder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20" fillId="0" borderId="38" applyNumberFormat="0" applyFill="0" applyAlignment="0" applyProtection="0"/>
    <xf numFmtId="0" fontId="27" fillId="38" borderId="53" applyNumberFormat="0" applyAlignment="0" applyProtection="0"/>
    <xf numFmtId="0" fontId="13" fillId="38" borderId="51" applyNumberFormat="0" applyAlignment="0" applyProtection="0"/>
    <xf numFmtId="0" fontId="27" fillId="38" borderId="53" applyNumberFormat="0" applyAlignment="0" applyProtection="0"/>
    <xf numFmtId="0" fontId="29" fillId="0" borderId="54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41" borderId="52" applyNumberFormat="0" applyFont="0" applyAlignment="0" applyProtection="0"/>
    <xf numFmtId="0" fontId="27" fillId="38" borderId="53" applyNumberFormat="0" applyAlignment="0" applyProtection="0"/>
    <xf numFmtId="0" fontId="13" fillId="38" borderId="51" applyNumberFormat="0" applyAlignment="0" applyProtection="0"/>
    <xf numFmtId="0" fontId="29" fillId="0" borderId="54" applyNumberFormat="0" applyFill="0" applyAlignment="0" applyProtection="0"/>
    <xf numFmtId="0" fontId="13" fillId="38" borderId="51" applyNumberFormat="0" applyAlignment="0" applyProtection="0"/>
    <xf numFmtId="0" fontId="20" fillId="0" borderId="38" applyNumberFormat="0" applyFill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29" fillId="0" borderId="54" applyNumberFormat="0" applyFill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" fillId="41" borderId="5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13" fillId="38" borderId="51" applyNumberFormat="0" applyAlignment="0" applyProtection="0"/>
    <xf numFmtId="0" fontId="22" fillId="25" borderId="51" applyNumberFormat="0" applyAlignment="0" applyProtection="0"/>
    <xf numFmtId="0" fontId="4" fillId="41" borderId="52" applyNumberFormat="0" applyFont="0" applyAlignment="0" applyProtection="0"/>
    <xf numFmtId="0" fontId="27" fillId="38" borderId="53" applyNumberFormat="0" applyAlignment="0" applyProtection="0"/>
    <xf numFmtId="0" fontId="29" fillId="0" borderId="54" applyNumberFormat="0" applyFill="0" applyAlignment="0" applyProtection="0"/>
    <xf numFmtId="0" fontId="4" fillId="41" borderId="52" applyNumberFormat="0" applyFont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29" fillId="0" borderId="54" applyNumberFormat="0" applyFill="0" applyAlignment="0" applyProtection="0"/>
    <xf numFmtId="0" fontId="22" fillId="25" borderId="51" applyNumberFormat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13" fillId="38" borderId="51" applyNumberForma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13" fillId="38" borderId="51" applyNumberFormat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13" fillId="38" borderId="51" applyNumberFormat="0" applyAlignment="0" applyProtection="0"/>
    <xf numFmtId="0" fontId="4" fillId="41" borderId="52" applyNumberFormat="0" applyFont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27" fillId="38" borderId="53" applyNumberFormat="0" applyAlignment="0" applyProtection="0"/>
    <xf numFmtId="0" fontId="29" fillId="0" borderId="54" applyNumberFormat="0" applyFill="0" applyAlignment="0" applyProtection="0"/>
    <xf numFmtId="0" fontId="29" fillId="0" borderId="54" applyNumberFormat="0" applyFill="0" applyAlignment="0" applyProtection="0"/>
    <xf numFmtId="0" fontId="22" fillId="25" borderId="51" applyNumberFormat="0" applyAlignment="0" applyProtection="0"/>
    <xf numFmtId="0" fontId="22" fillId="25" borderId="51" applyNumberFormat="0" applyAlignment="0" applyProtection="0"/>
    <xf numFmtId="0" fontId="29" fillId="0" borderId="54" applyNumberFormat="0" applyFill="0" applyAlignment="0" applyProtection="0"/>
    <xf numFmtId="0" fontId="13" fillId="38" borderId="51" applyNumberFormat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22" fillId="25" borderId="51" applyNumberFormat="0" applyAlignment="0" applyProtection="0"/>
    <xf numFmtId="0" fontId="27" fillId="38" borderId="53" applyNumberFormat="0" applyAlignment="0" applyProtection="0"/>
    <xf numFmtId="0" fontId="22" fillId="25" borderId="51" applyNumberFormat="0" applyAlignment="0" applyProtection="0"/>
    <xf numFmtId="0" fontId="22" fillId="25" borderId="51" applyNumberFormat="0" applyAlignment="0" applyProtection="0"/>
    <xf numFmtId="0" fontId="13" fillId="38" borderId="51" applyNumberFormat="0" applyAlignment="0" applyProtection="0"/>
    <xf numFmtId="0" fontId="29" fillId="0" borderId="54" applyNumberFormat="0" applyFill="0" applyAlignment="0" applyProtection="0"/>
    <xf numFmtId="0" fontId="27" fillId="38" borderId="53" applyNumberFormat="0" applyAlignment="0" applyProtection="0"/>
    <xf numFmtId="0" fontId="13" fillId="38" borderId="51" applyNumberForma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13" fillId="38" borderId="51" applyNumberFormat="0" applyAlignment="0" applyProtection="0"/>
    <xf numFmtId="0" fontId="13" fillId="38" borderId="51" applyNumberFormat="0" applyAlignment="0" applyProtection="0"/>
    <xf numFmtId="0" fontId="13" fillId="38" borderId="51" applyNumberFormat="0" applyAlignment="0" applyProtection="0"/>
    <xf numFmtId="0" fontId="22" fillId="25" borderId="51" applyNumberFormat="0" applyAlignment="0" applyProtection="0"/>
    <xf numFmtId="0" fontId="22" fillId="25" borderId="51" applyNumberFormat="0" applyAlignment="0" applyProtection="0"/>
    <xf numFmtId="0" fontId="4" fillId="41" borderId="52" applyNumberFormat="0" applyFont="0" applyAlignment="0" applyProtection="0"/>
    <xf numFmtId="0" fontId="13" fillId="38" borderId="51" applyNumberFormat="0" applyAlignment="0" applyProtection="0"/>
    <xf numFmtId="0" fontId="13" fillId="38" borderId="51" applyNumberFormat="0" applyAlignment="0" applyProtection="0"/>
    <xf numFmtId="0" fontId="29" fillId="0" borderId="54" applyNumberFormat="0" applyFill="0" applyAlignment="0" applyProtection="0"/>
    <xf numFmtId="0" fontId="29" fillId="0" borderId="54" applyNumberFormat="0" applyFill="0" applyAlignment="0" applyProtection="0"/>
    <xf numFmtId="0" fontId="22" fillId="25" borderId="51" applyNumberFormat="0" applyAlignment="0" applyProtection="0"/>
    <xf numFmtId="0" fontId="22" fillId="25" borderId="51" applyNumberFormat="0" applyAlignment="0" applyProtection="0"/>
    <xf numFmtId="0" fontId="22" fillId="25" borderId="51" applyNumberFormat="0" applyAlignment="0" applyProtection="0"/>
    <xf numFmtId="0" fontId="29" fillId="0" borderId="54" applyNumberFormat="0" applyFill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4" fillId="41" borderId="52" applyNumberFormat="0" applyFont="0" applyAlignment="0" applyProtection="0"/>
    <xf numFmtId="0" fontId="29" fillId="0" borderId="54" applyNumberFormat="0" applyFill="0" applyAlignment="0" applyProtection="0"/>
    <xf numFmtId="0" fontId="4" fillId="41" borderId="52" applyNumberFormat="0" applyFont="0" applyAlignment="0" applyProtection="0"/>
    <xf numFmtId="0" fontId="22" fillId="25" borderId="51" applyNumberFormat="0" applyAlignment="0" applyProtection="0"/>
    <xf numFmtId="0" fontId="27" fillId="38" borderId="53" applyNumberFormat="0" applyAlignment="0" applyProtection="0"/>
    <xf numFmtId="0" fontId="7" fillId="0" borderId="0"/>
    <xf numFmtId="0" fontId="22" fillId="25" borderId="59" applyNumberFormat="0" applyAlignment="0" applyProtection="0"/>
    <xf numFmtId="0" fontId="4" fillId="41" borderId="60" applyNumberFormat="0" applyFont="0" applyAlignment="0" applyProtection="0"/>
    <xf numFmtId="0" fontId="27" fillId="38" borderId="61" applyNumberFormat="0" applyAlignment="0" applyProtection="0"/>
    <xf numFmtId="0" fontId="29" fillId="0" borderId="62" applyNumberFormat="0" applyFill="0" applyAlignment="0" applyProtection="0"/>
    <xf numFmtId="0" fontId="4" fillId="41" borderId="67" applyNumberFormat="0" applyFont="0" applyAlignment="0" applyProtection="0"/>
    <xf numFmtId="0" fontId="4" fillId="41" borderId="60" applyNumberFormat="0" applyFont="0" applyAlignment="0" applyProtection="0"/>
    <xf numFmtId="0" fontId="29" fillId="0" borderId="62" applyNumberFormat="0" applyFill="0" applyAlignment="0" applyProtection="0"/>
    <xf numFmtId="0" fontId="27" fillId="38" borderId="61" applyNumberFormat="0" applyAlignment="0" applyProtection="0"/>
    <xf numFmtId="0" fontId="4" fillId="41" borderId="60" applyNumberFormat="0" applyFont="0" applyAlignment="0" applyProtection="0"/>
    <xf numFmtId="0" fontId="22" fillId="25" borderId="59" applyNumberFormat="0" applyAlignment="0" applyProtection="0"/>
    <xf numFmtId="0" fontId="13" fillId="38" borderId="59" applyNumberFormat="0" applyAlignment="0" applyProtection="0"/>
    <xf numFmtId="0" fontId="4" fillId="41" borderId="60" applyNumberFormat="0" applyFont="0" applyAlignment="0" applyProtection="0"/>
    <xf numFmtId="0" fontId="4" fillId="41" borderId="60" applyNumberFormat="0" applyFont="0" applyAlignment="0" applyProtection="0"/>
    <xf numFmtId="0" fontId="4" fillId="41" borderId="60" applyNumberFormat="0" applyFont="0" applyAlignment="0" applyProtection="0"/>
    <xf numFmtId="0" fontId="22" fillId="25" borderId="59" applyNumberFormat="0" applyAlignment="0" applyProtection="0"/>
    <xf numFmtId="0" fontId="29" fillId="0" borderId="62" applyNumberFormat="0" applyFill="0" applyAlignment="0" applyProtection="0"/>
    <xf numFmtId="0" fontId="22" fillId="25" borderId="59" applyNumberFormat="0" applyAlignment="0" applyProtection="0"/>
    <xf numFmtId="0" fontId="27" fillId="38" borderId="61" applyNumberFormat="0" applyAlignment="0" applyProtection="0"/>
    <xf numFmtId="0" fontId="4" fillId="41" borderId="60" applyNumberFormat="0" applyFont="0" applyAlignment="0" applyProtection="0"/>
    <xf numFmtId="0" fontId="13" fillId="38" borderId="59" applyNumberFormat="0" applyAlignment="0" applyProtection="0"/>
    <xf numFmtId="0" fontId="4" fillId="41" borderId="60" applyNumberFormat="0" applyFont="0" applyAlignment="0" applyProtection="0"/>
    <xf numFmtId="0" fontId="4" fillId="41" borderId="60" applyNumberFormat="0" applyFont="0" applyAlignment="0" applyProtection="0"/>
    <xf numFmtId="0" fontId="4" fillId="41" borderId="60" applyNumberFormat="0" applyFont="0" applyAlignment="0" applyProtection="0"/>
    <xf numFmtId="0" fontId="27" fillId="38" borderId="61" applyNumberFormat="0" applyAlignment="0" applyProtection="0"/>
    <xf numFmtId="0" fontId="4" fillId="41" borderId="60" applyNumberFormat="0" applyFont="0" applyAlignment="0" applyProtection="0"/>
    <xf numFmtId="0" fontId="4" fillId="41" borderId="60" applyNumberFormat="0" applyFont="0" applyAlignment="0" applyProtection="0"/>
    <xf numFmtId="0" fontId="13" fillId="38" borderId="59" applyNumberFormat="0" applyAlignment="0" applyProtection="0"/>
    <xf numFmtId="0" fontId="27" fillId="38" borderId="61" applyNumberFormat="0" applyAlignment="0" applyProtection="0"/>
    <xf numFmtId="0" fontId="4" fillId="41" borderId="60" applyNumberFormat="0" applyFont="0" applyAlignment="0" applyProtection="0"/>
    <xf numFmtId="0" fontId="4" fillId="41" borderId="60" applyNumberFormat="0" applyFont="0" applyAlignment="0" applyProtection="0"/>
    <xf numFmtId="0" fontId="13" fillId="38" borderId="59" applyNumberFormat="0" applyAlignment="0" applyProtection="0"/>
    <xf numFmtId="0" fontId="4" fillId="41" borderId="60" applyNumberFormat="0" applyFont="0" applyAlignment="0" applyProtection="0"/>
    <xf numFmtId="0" fontId="29" fillId="0" borderId="62" applyNumberFormat="0" applyFill="0" applyAlignment="0" applyProtection="0"/>
    <xf numFmtId="0" fontId="27" fillId="38" borderId="61" applyNumberFormat="0" applyAlignment="0" applyProtection="0"/>
    <xf numFmtId="0" fontId="22" fillId="25" borderId="59" applyNumberFormat="0" applyAlignment="0" applyProtection="0"/>
    <xf numFmtId="0" fontId="13" fillId="38" borderId="59" applyNumberFormat="0" applyAlignment="0" applyProtection="0"/>
    <xf numFmtId="0" fontId="27" fillId="38" borderId="61" applyNumberFormat="0" applyAlignment="0" applyProtection="0"/>
    <xf numFmtId="0" fontId="29" fillId="0" borderId="62" applyNumberFormat="0" applyFill="0" applyAlignment="0" applyProtection="0"/>
    <xf numFmtId="0" fontId="29" fillId="0" borderId="62" applyNumberFormat="0" applyFill="0" applyAlignment="0" applyProtection="0"/>
    <xf numFmtId="0" fontId="22" fillId="25" borderId="59" applyNumberFormat="0" applyAlignment="0" applyProtection="0"/>
    <xf numFmtId="0" fontId="22" fillId="25" borderId="59" applyNumberFormat="0" applyAlignment="0" applyProtection="0"/>
    <xf numFmtId="0" fontId="29" fillId="0" borderId="62" applyNumberFormat="0" applyFill="0" applyAlignment="0" applyProtection="0"/>
    <xf numFmtId="0" fontId="13" fillId="38" borderId="59" applyNumberFormat="0" applyAlignment="0" applyProtection="0"/>
    <xf numFmtId="0" fontId="29" fillId="0" borderId="62" applyNumberFormat="0" applyFill="0" applyAlignment="0" applyProtection="0"/>
    <xf numFmtId="0" fontId="27" fillId="38" borderId="61" applyNumberFormat="0" applyAlignment="0" applyProtection="0"/>
    <xf numFmtId="0" fontId="4" fillId="41" borderId="60" applyNumberFormat="0" applyFont="0" applyAlignment="0" applyProtection="0"/>
    <xf numFmtId="0" fontId="22" fillId="25" borderId="59" applyNumberFormat="0" applyAlignment="0" applyProtection="0"/>
    <xf numFmtId="0" fontId="13" fillId="38" borderId="59" applyNumberFormat="0" applyAlignment="0" applyProtection="0"/>
    <xf numFmtId="0" fontId="22" fillId="25" borderId="63" applyNumberFormat="0" applyAlignment="0" applyProtection="0"/>
    <xf numFmtId="0" fontId="4" fillId="41" borderId="64" applyNumberFormat="0" applyFont="0" applyAlignment="0" applyProtection="0"/>
    <xf numFmtId="0" fontId="27" fillId="38" borderId="65" applyNumberFormat="0" applyAlignment="0" applyProtection="0"/>
    <xf numFmtId="0" fontId="29" fillId="0" borderId="66" applyNumberFormat="0" applyFill="0" applyAlignment="0" applyProtection="0"/>
    <xf numFmtId="0" fontId="4" fillId="41" borderId="64" applyNumberFormat="0" applyFont="0" applyAlignment="0" applyProtection="0"/>
    <xf numFmtId="0" fontId="29" fillId="0" borderId="66" applyNumberFormat="0" applyFill="0" applyAlignment="0" applyProtection="0"/>
    <xf numFmtId="0" fontId="27" fillId="38" borderId="65" applyNumberFormat="0" applyAlignment="0" applyProtection="0"/>
    <xf numFmtId="0" fontId="4" fillId="41" borderId="64" applyNumberFormat="0" applyFont="0" applyAlignment="0" applyProtection="0"/>
    <xf numFmtId="0" fontId="22" fillId="25" borderId="63" applyNumberFormat="0" applyAlignment="0" applyProtection="0"/>
    <xf numFmtId="0" fontId="13" fillId="38" borderId="63" applyNumberFormat="0" applyAlignment="0" applyProtection="0"/>
    <xf numFmtId="0" fontId="4" fillId="41" borderId="64" applyNumberFormat="0" applyFont="0" applyAlignment="0" applyProtection="0"/>
    <xf numFmtId="0" fontId="4" fillId="41" borderId="64" applyNumberFormat="0" applyFont="0" applyAlignment="0" applyProtection="0"/>
    <xf numFmtId="0" fontId="4" fillId="41" borderId="64" applyNumberFormat="0" applyFont="0" applyAlignment="0" applyProtection="0"/>
    <xf numFmtId="0" fontId="22" fillId="25" borderId="63" applyNumberFormat="0" applyAlignment="0" applyProtection="0"/>
    <xf numFmtId="0" fontId="29" fillId="0" borderId="66" applyNumberFormat="0" applyFill="0" applyAlignment="0" applyProtection="0"/>
    <xf numFmtId="0" fontId="22" fillId="25" borderId="63" applyNumberFormat="0" applyAlignment="0" applyProtection="0"/>
    <xf numFmtId="0" fontId="27" fillId="38" borderId="65" applyNumberFormat="0" applyAlignment="0" applyProtection="0"/>
    <xf numFmtId="0" fontId="4" fillId="41" borderId="64" applyNumberFormat="0" applyFont="0" applyAlignment="0" applyProtection="0"/>
    <xf numFmtId="0" fontId="13" fillId="38" borderId="63" applyNumberFormat="0" applyAlignment="0" applyProtection="0"/>
    <xf numFmtId="0" fontId="4" fillId="41" borderId="64" applyNumberFormat="0" applyFont="0" applyAlignment="0" applyProtection="0"/>
    <xf numFmtId="0" fontId="4" fillId="41" borderId="64" applyNumberFormat="0" applyFont="0" applyAlignment="0" applyProtection="0"/>
    <xf numFmtId="0" fontId="4" fillId="41" borderId="64" applyNumberFormat="0" applyFont="0" applyAlignment="0" applyProtection="0"/>
    <xf numFmtId="0" fontId="27" fillId="38" borderId="65" applyNumberFormat="0" applyAlignment="0" applyProtection="0"/>
    <xf numFmtId="0" fontId="4" fillId="41" borderId="64" applyNumberFormat="0" applyFont="0" applyAlignment="0" applyProtection="0"/>
    <xf numFmtId="0" fontId="4" fillId="41" borderId="64" applyNumberFormat="0" applyFont="0" applyAlignment="0" applyProtection="0"/>
    <xf numFmtId="0" fontId="13" fillId="38" borderId="63" applyNumberFormat="0" applyAlignment="0" applyProtection="0"/>
    <xf numFmtId="0" fontId="27" fillId="38" borderId="65" applyNumberFormat="0" applyAlignment="0" applyProtection="0"/>
    <xf numFmtId="0" fontId="4" fillId="41" borderId="64" applyNumberFormat="0" applyFont="0" applyAlignment="0" applyProtection="0"/>
    <xf numFmtId="0" fontId="4" fillId="41" borderId="64" applyNumberFormat="0" applyFont="0" applyAlignment="0" applyProtection="0"/>
    <xf numFmtId="0" fontId="13" fillId="38" borderId="63" applyNumberFormat="0" applyAlignment="0" applyProtection="0"/>
    <xf numFmtId="0" fontId="4" fillId="41" borderId="64" applyNumberFormat="0" applyFont="0" applyAlignment="0" applyProtection="0"/>
    <xf numFmtId="0" fontId="29" fillId="0" borderId="66" applyNumberFormat="0" applyFill="0" applyAlignment="0" applyProtection="0"/>
    <xf numFmtId="0" fontId="27" fillId="38" borderId="65" applyNumberFormat="0" applyAlignment="0" applyProtection="0"/>
    <xf numFmtId="0" fontId="22" fillId="25" borderId="63" applyNumberFormat="0" applyAlignment="0" applyProtection="0"/>
    <xf numFmtId="0" fontId="13" fillId="38" borderId="63" applyNumberFormat="0" applyAlignment="0" applyProtection="0"/>
    <xf numFmtId="0" fontId="27" fillId="38" borderId="65" applyNumberFormat="0" applyAlignment="0" applyProtection="0"/>
    <xf numFmtId="0" fontId="29" fillId="0" borderId="66" applyNumberFormat="0" applyFill="0" applyAlignment="0" applyProtection="0"/>
    <xf numFmtId="0" fontId="29" fillId="0" borderId="66" applyNumberFormat="0" applyFill="0" applyAlignment="0" applyProtection="0"/>
    <xf numFmtId="0" fontId="22" fillId="25" borderId="63" applyNumberFormat="0" applyAlignment="0" applyProtection="0"/>
    <xf numFmtId="0" fontId="22" fillId="25" borderId="63" applyNumberFormat="0" applyAlignment="0" applyProtection="0"/>
    <xf numFmtId="0" fontId="29" fillId="0" borderId="66" applyNumberFormat="0" applyFill="0" applyAlignment="0" applyProtection="0"/>
    <xf numFmtId="0" fontId="13" fillId="38" borderId="63" applyNumberFormat="0" applyAlignment="0" applyProtection="0"/>
    <xf numFmtId="0" fontId="29" fillId="0" borderId="66" applyNumberFormat="0" applyFill="0" applyAlignment="0" applyProtection="0"/>
    <xf numFmtId="0" fontId="27" fillId="38" borderId="65" applyNumberFormat="0" applyAlignment="0" applyProtection="0"/>
    <xf numFmtId="0" fontId="4" fillId="41" borderId="64" applyNumberFormat="0" applyFont="0" applyAlignment="0" applyProtection="0"/>
    <xf numFmtId="0" fontId="22" fillId="25" borderId="63" applyNumberFormat="0" applyAlignment="0" applyProtection="0"/>
    <xf numFmtId="0" fontId="13" fillId="38" borderId="63" applyNumberFormat="0" applyAlignment="0" applyProtection="0"/>
    <xf numFmtId="0" fontId="22" fillId="25" borderId="70" applyNumberFormat="0" applyAlignment="0" applyProtection="0"/>
    <xf numFmtId="0" fontId="4" fillId="41" borderId="71" applyNumberFormat="0" applyFont="0" applyAlignment="0" applyProtection="0"/>
    <xf numFmtId="0" fontId="27" fillId="38" borderId="72" applyNumberFormat="0" applyAlignment="0" applyProtection="0"/>
    <xf numFmtId="0" fontId="29" fillId="0" borderId="73" applyNumberFormat="0" applyFill="0" applyAlignment="0" applyProtection="0"/>
    <xf numFmtId="0" fontId="4" fillId="41" borderId="71" applyNumberFormat="0" applyFont="0" applyAlignment="0" applyProtection="0"/>
    <xf numFmtId="0" fontId="29" fillId="0" borderId="73" applyNumberFormat="0" applyFill="0" applyAlignment="0" applyProtection="0"/>
    <xf numFmtId="0" fontId="27" fillId="38" borderId="72" applyNumberFormat="0" applyAlignment="0" applyProtection="0"/>
    <xf numFmtId="0" fontId="4" fillId="41" borderId="71" applyNumberFormat="0" applyFont="0" applyAlignment="0" applyProtection="0"/>
    <xf numFmtId="0" fontId="22" fillId="25" borderId="70" applyNumberFormat="0" applyAlignment="0" applyProtection="0"/>
    <xf numFmtId="0" fontId="13" fillId="38" borderId="70" applyNumberFormat="0" applyAlignment="0" applyProtection="0"/>
    <xf numFmtId="0" fontId="4" fillId="41" borderId="71" applyNumberFormat="0" applyFont="0" applyAlignment="0" applyProtection="0"/>
    <xf numFmtId="0" fontId="4" fillId="41" borderId="71" applyNumberFormat="0" applyFont="0" applyAlignment="0" applyProtection="0"/>
    <xf numFmtId="0" fontId="4" fillId="41" borderId="71" applyNumberFormat="0" applyFont="0" applyAlignment="0" applyProtection="0"/>
    <xf numFmtId="0" fontId="22" fillId="25" borderId="70" applyNumberFormat="0" applyAlignment="0" applyProtection="0"/>
    <xf numFmtId="0" fontId="29" fillId="0" borderId="73" applyNumberFormat="0" applyFill="0" applyAlignment="0" applyProtection="0"/>
    <xf numFmtId="0" fontId="22" fillId="25" borderId="70" applyNumberFormat="0" applyAlignment="0" applyProtection="0"/>
    <xf numFmtId="0" fontId="27" fillId="38" borderId="72" applyNumberFormat="0" applyAlignment="0" applyProtection="0"/>
    <xf numFmtId="0" fontId="4" fillId="41" borderId="71" applyNumberFormat="0" applyFont="0" applyAlignment="0" applyProtection="0"/>
    <xf numFmtId="0" fontId="13" fillId="38" borderId="70" applyNumberFormat="0" applyAlignment="0" applyProtection="0"/>
    <xf numFmtId="0" fontId="4" fillId="41" borderId="71" applyNumberFormat="0" applyFont="0" applyAlignment="0" applyProtection="0"/>
    <xf numFmtId="0" fontId="4" fillId="41" borderId="71" applyNumberFormat="0" applyFont="0" applyAlignment="0" applyProtection="0"/>
    <xf numFmtId="0" fontId="4" fillId="41" borderId="71" applyNumberFormat="0" applyFont="0" applyAlignment="0" applyProtection="0"/>
    <xf numFmtId="0" fontId="27" fillId="38" borderId="72" applyNumberFormat="0" applyAlignment="0" applyProtection="0"/>
    <xf numFmtId="0" fontId="4" fillId="41" borderId="71" applyNumberFormat="0" applyFont="0" applyAlignment="0" applyProtection="0"/>
    <xf numFmtId="0" fontId="4" fillId="41" borderId="71" applyNumberFormat="0" applyFont="0" applyAlignment="0" applyProtection="0"/>
    <xf numFmtId="0" fontId="13" fillId="38" borderId="70" applyNumberFormat="0" applyAlignment="0" applyProtection="0"/>
    <xf numFmtId="0" fontId="27" fillId="38" borderId="72" applyNumberFormat="0" applyAlignment="0" applyProtection="0"/>
    <xf numFmtId="0" fontId="4" fillId="41" borderId="71" applyNumberFormat="0" applyFont="0" applyAlignment="0" applyProtection="0"/>
    <xf numFmtId="0" fontId="4" fillId="41" borderId="71" applyNumberFormat="0" applyFont="0" applyAlignment="0" applyProtection="0"/>
    <xf numFmtId="0" fontId="13" fillId="38" borderId="70" applyNumberFormat="0" applyAlignment="0" applyProtection="0"/>
    <xf numFmtId="0" fontId="4" fillId="41" borderId="71" applyNumberFormat="0" applyFont="0" applyAlignment="0" applyProtection="0"/>
    <xf numFmtId="0" fontId="29" fillId="0" borderId="73" applyNumberFormat="0" applyFill="0" applyAlignment="0" applyProtection="0"/>
    <xf numFmtId="0" fontId="27" fillId="38" borderId="72" applyNumberFormat="0" applyAlignment="0" applyProtection="0"/>
    <xf numFmtId="0" fontId="22" fillId="25" borderId="70" applyNumberFormat="0" applyAlignment="0" applyProtection="0"/>
    <xf numFmtId="0" fontId="13" fillId="38" borderId="70" applyNumberFormat="0" applyAlignment="0" applyProtection="0"/>
    <xf numFmtId="0" fontId="27" fillId="38" borderId="72" applyNumberFormat="0" applyAlignment="0" applyProtection="0"/>
    <xf numFmtId="0" fontId="29" fillId="0" borderId="73" applyNumberFormat="0" applyFill="0" applyAlignment="0" applyProtection="0"/>
    <xf numFmtId="0" fontId="29" fillId="0" borderId="73" applyNumberFormat="0" applyFill="0" applyAlignment="0" applyProtection="0"/>
    <xf numFmtId="0" fontId="22" fillId="25" borderId="70" applyNumberFormat="0" applyAlignment="0" applyProtection="0"/>
    <xf numFmtId="0" fontId="22" fillId="25" borderId="70" applyNumberFormat="0" applyAlignment="0" applyProtection="0"/>
    <xf numFmtId="0" fontId="29" fillId="0" borderId="73" applyNumberFormat="0" applyFill="0" applyAlignment="0" applyProtection="0"/>
    <xf numFmtId="0" fontId="13" fillId="38" borderId="70" applyNumberFormat="0" applyAlignment="0" applyProtection="0"/>
    <xf numFmtId="0" fontId="29" fillId="0" borderId="73" applyNumberFormat="0" applyFill="0" applyAlignment="0" applyProtection="0"/>
    <xf numFmtId="0" fontId="27" fillId="38" borderId="72" applyNumberFormat="0" applyAlignment="0" applyProtection="0"/>
    <xf numFmtId="0" fontId="4" fillId="41" borderId="71" applyNumberFormat="0" applyFont="0" applyAlignment="0" applyProtection="0"/>
    <xf numFmtId="0" fontId="22" fillId="25" borderId="70" applyNumberFormat="0" applyAlignment="0" applyProtection="0"/>
    <xf numFmtId="0" fontId="13" fillId="38" borderId="70" applyNumberFormat="0" applyAlignment="0" applyProtection="0"/>
    <xf numFmtId="0" fontId="27" fillId="38" borderId="76" applyNumberFormat="0" applyAlignment="0" applyProtection="0"/>
    <xf numFmtId="0" fontId="4" fillId="41" borderId="74" applyNumberFormat="0" applyFont="0" applyAlignment="0" applyProtection="0"/>
    <xf numFmtId="0" fontId="22" fillId="25" borderId="75" applyNumberFormat="0" applyAlignment="0" applyProtection="0"/>
    <xf numFmtId="0" fontId="13" fillId="38" borderId="75" applyNumberFormat="0" applyAlignment="0" applyProtection="0"/>
    <xf numFmtId="0" fontId="13" fillId="38" borderId="78" applyNumberFormat="0" applyAlignment="0" applyProtection="0"/>
    <xf numFmtId="0" fontId="22" fillId="25" borderId="78" applyNumberFormat="0" applyAlignment="0" applyProtection="0"/>
    <xf numFmtId="0" fontId="4" fillId="41" borderId="79" applyNumberFormat="0" applyFont="0" applyAlignment="0" applyProtection="0"/>
    <xf numFmtId="0" fontId="27" fillId="38" borderId="80" applyNumberFormat="0" applyAlignment="0" applyProtection="0"/>
    <xf numFmtId="0" fontId="29" fillId="0" borderId="81" applyNumberFormat="0" applyFill="0" applyAlignment="0" applyProtection="0"/>
    <xf numFmtId="0" fontId="4" fillId="41" borderId="79" applyNumberFormat="0" applyFont="0" applyAlignment="0" applyProtection="0"/>
    <xf numFmtId="0" fontId="29" fillId="0" borderId="81" applyNumberFormat="0" applyFill="0" applyAlignment="0" applyProtection="0"/>
    <xf numFmtId="0" fontId="27" fillId="38" borderId="80" applyNumberFormat="0" applyAlignment="0" applyProtection="0"/>
    <xf numFmtId="0" fontId="4" fillId="41" borderId="79" applyNumberFormat="0" applyFont="0" applyAlignment="0" applyProtection="0"/>
    <xf numFmtId="0" fontId="22" fillId="25" borderId="78" applyNumberFormat="0" applyAlignment="0" applyProtection="0"/>
    <xf numFmtId="0" fontId="13" fillId="38" borderId="78" applyNumberFormat="0" applyAlignment="0" applyProtection="0"/>
    <xf numFmtId="0" fontId="4" fillId="41" borderId="79" applyNumberFormat="0" applyFont="0" applyAlignment="0" applyProtection="0"/>
    <xf numFmtId="0" fontId="4" fillId="41" borderId="79" applyNumberFormat="0" applyFont="0" applyAlignment="0" applyProtection="0"/>
    <xf numFmtId="0" fontId="4" fillId="41" borderId="79" applyNumberFormat="0" applyFont="0" applyAlignment="0" applyProtection="0"/>
    <xf numFmtId="0" fontId="22" fillId="25" borderId="78" applyNumberFormat="0" applyAlignment="0" applyProtection="0"/>
    <xf numFmtId="0" fontId="29" fillId="0" borderId="81" applyNumberFormat="0" applyFill="0" applyAlignment="0" applyProtection="0"/>
    <xf numFmtId="0" fontId="22" fillId="25" borderId="78" applyNumberFormat="0" applyAlignment="0" applyProtection="0"/>
    <xf numFmtId="0" fontId="27" fillId="38" borderId="80" applyNumberFormat="0" applyAlignment="0" applyProtection="0"/>
    <xf numFmtId="0" fontId="4" fillId="41" borderId="79" applyNumberFormat="0" applyFont="0" applyAlignment="0" applyProtection="0"/>
    <xf numFmtId="0" fontId="13" fillId="38" borderId="78" applyNumberFormat="0" applyAlignment="0" applyProtection="0"/>
    <xf numFmtId="0" fontId="4" fillId="41" borderId="79" applyNumberFormat="0" applyFont="0" applyAlignment="0" applyProtection="0"/>
    <xf numFmtId="0" fontId="4" fillId="41" borderId="79" applyNumberFormat="0" applyFont="0" applyAlignment="0" applyProtection="0"/>
    <xf numFmtId="0" fontId="4" fillId="41" borderId="79" applyNumberFormat="0" applyFont="0" applyAlignment="0" applyProtection="0"/>
    <xf numFmtId="0" fontId="27" fillId="38" borderId="80" applyNumberFormat="0" applyAlignment="0" applyProtection="0"/>
    <xf numFmtId="0" fontId="4" fillId="41" borderId="79" applyNumberFormat="0" applyFont="0" applyAlignment="0" applyProtection="0"/>
    <xf numFmtId="0" fontId="4" fillId="41" borderId="79" applyNumberFormat="0" applyFont="0" applyAlignment="0" applyProtection="0"/>
    <xf numFmtId="0" fontId="13" fillId="38" borderId="78" applyNumberFormat="0" applyAlignment="0" applyProtection="0"/>
    <xf numFmtId="0" fontId="27" fillId="38" borderId="80" applyNumberFormat="0" applyAlignment="0" applyProtection="0"/>
    <xf numFmtId="0" fontId="4" fillId="41" borderId="79" applyNumberFormat="0" applyFont="0" applyAlignment="0" applyProtection="0"/>
    <xf numFmtId="0" fontId="4" fillId="41" borderId="79" applyNumberFormat="0" applyFont="0" applyAlignment="0" applyProtection="0"/>
    <xf numFmtId="0" fontId="13" fillId="38" borderId="78" applyNumberFormat="0" applyAlignment="0" applyProtection="0"/>
    <xf numFmtId="0" fontId="4" fillId="41" borderId="79" applyNumberFormat="0" applyFont="0" applyAlignment="0" applyProtection="0"/>
    <xf numFmtId="0" fontId="29" fillId="0" borderId="81" applyNumberFormat="0" applyFill="0" applyAlignment="0" applyProtection="0"/>
    <xf numFmtId="0" fontId="27" fillId="38" borderId="80" applyNumberFormat="0" applyAlignment="0" applyProtection="0"/>
    <xf numFmtId="0" fontId="22" fillId="25" borderId="78" applyNumberFormat="0" applyAlignment="0" applyProtection="0"/>
    <xf numFmtId="0" fontId="13" fillId="38" borderId="78" applyNumberFormat="0" applyAlignment="0" applyProtection="0"/>
    <xf numFmtId="0" fontId="27" fillId="38" borderId="80" applyNumberFormat="0" applyAlignment="0" applyProtection="0"/>
    <xf numFmtId="0" fontId="29" fillId="0" borderId="81" applyNumberFormat="0" applyFill="0" applyAlignment="0" applyProtection="0"/>
    <xf numFmtId="0" fontId="29" fillId="0" borderId="81" applyNumberFormat="0" applyFill="0" applyAlignment="0" applyProtection="0"/>
    <xf numFmtId="0" fontId="22" fillId="25" borderId="78" applyNumberFormat="0" applyAlignment="0" applyProtection="0"/>
    <xf numFmtId="0" fontId="22" fillId="25" borderId="78" applyNumberFormat="0" applyAlignment="0" applyProtection="0"/>
    <xf numFmtId="0" fontId="29" fillId="0" borderId="81" applyNumberFormat="0" applyFill="0" applyAlignment="0" applyProtection="0"/>
    <xf numFmtId="0" fontId="13" fillId="38" borderId="78" applyNumberFormat="0" applyAlignment="0" applyProtection="0"/>
    <xf numFmtId="0" fontId="29" fillId="0" borderId="81" applyNumberFormat="0" applyFill="0" applyAlignment="0" applyProtection="0"/>
    <xf numFmtId="0" fontId="27" fillId="38" borderId="80" applyNumberFormat="0" applyAlignment="0" applyProtection="0"/>
    <xf numFmtId="0" fontId="4" fillId="41" borderId="79" applyNumberFormat="0" applyFont="0" applyAlignment="0" applyProtection="0"/>
    <xf numFmtId="0" fontId="22" fillId="25" borderId="78" applyNumberFormat="0" applyAlignment="0" applyProtection="0"/>
    <xf numFmtId="0" fontId="13" fillId="38" borderId="78" applyNumberFormat="0" applyAlignment="0" applyProtection="0"/>
    <xf numFmtId="0" fontId="4" fillId="41" borderId="82" applyNumberFormat="0" applyFont="0" applyAlignment="0" applyProtection="0"/>
    <xf numFmtId="0" fontId="29" fillId="0" borderId="85" applyNumberFormat="0" applyFill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22" fillId="25" borderId="83" applyNumberFormat="0" applyAlignment="0" applyProtection="0"/>
    <xf numFmtId="0" fontId="13" fillId="38" borderId="83" applyNumberFormat="0" applyAlignment="0" applyProtection="0"/>
    <xf numFmtId="0" fontId="13" fillId="38" borderId="83" applyNumberFormat="0" applyAlignment="0" applyProtection="0"/>
    <xf numFmtId="0" fontId="22" fillId="25" borderId="83" applyNumberFormat="0" applyAlignment="0" applyProtection="0"/>
    <xf numFmtId="0" fontId="4" fillId="41" borderId="82" applyNumberFormat="0" applyFont="0" applyAlignment="0" applyProtection="0"/>
    <xf numFmtId="0" fontId="27" fillId="38" borderId="84" applyNumberFormat="0" applyAlignment="0" applyProtection="0"/>
    <xf numFmtId="0" fontId="29" fillId="0" borderId="85" applyNumberFormat="0" applyFill="0" applyAlignment="0" applyProtection="0"/>
    <xf numFmtId="0" fontId="4" fillId="41" borderId="82" applyNumberFormat="0" applyFont="0" applyAlignment="0" applyProtection="0"/>
    <xf numFmtId="0" fontId="29" fillId="0" borderId="85" applyNumberFormat="0" applyFill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22" fillId="25" borderId="83" applyNumberFormat="0" applyAlignment="0" applyProtection="0"/>
    <xf numFmtId="0" fontId="13" fillId="38" borderId="83" applyNumberForma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22" fillId="25" borderId="83" applyNumberFormat="0" applyAlignment="0" applyProtection="0"/>
    <xf numFmtId="0" fontId="29" fillId="0" borderId="85" applyNumberFormat="0" applyFill="0" applyAlignment="0" applyProtection="0"/>
    <xf numFmtId="0" fontId="22" fillId="25" borderId="83" applyNumberFormat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13" fillId="38" borderId="83" applyNumberForma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13" fillId="38" borderId="83" applyNumberFormat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13" fillId="38" borderId="83" applyNumberFormat="0" applyAlignment="0" applyProtection="0"/>
    <xf numFmtId="0" fontId="4" fillId="41" borderId="82" applyNumberFormat="0" applyFont="0" applyAlignment="0" applyProtection="0"/>
    <xf numFmtId="0" fontId="29" fillId="0" borderId="85" applyNumberFormat="0" applyFill="0" applyAlignment="0" applyProtection="0"/>
    <xf numFmtId="0" fontId="27" fillId="38" borderId="84" applyNumberFormat="0" applyAlignment="0" applyProtection="0"/>
    <xf numFmtId="0" fontId="22" fillId="25" borderId="83" applyNumberFormat="0" applyAlignment="0" applyProtection="0"/>
    <xf numFmtId="0" fontId="13" fillId="38" borderId="83" applyNumberFormat="0" applyAlignment="0" applyProtection="0"/>
    <xf numFmtId="0" fontId="27" fillId="38" borderId="84" applyNumberFormat="0" applyAlignment="0" applyProtection="0"/>
    <xf numFmtId="0" fontId="29" fillId="0" borderId="85" applyNumberFormat="0" applyFill="0" applyAlignment="0" applyProtection="0"/>
    <xf numFmtId="0" fontId="29" fillId="0" borderId="85" applyNumberFormat="0" applyFill="0" applyAlignment="0" applyProtection="0"/>
    <xf numFmtId="0" fontId="22" fillId="25" borderId="83" applyNumberFormat="0" applyAlignment="0" applyProtection="0"/>
    <xf numFmtId="0" fontId="22" fillId="25" borderId="83" applyNumberFormat="0" applyAlignment="0" applyProtection="0"/>
    <xf numFmtId="0" fontId="29" fillId="0" borderId="85" applyNumberFormat="0" applyFill="0" applyAlignment="0" applyProtection="0"/>
    <xf numFmtId="0" fontId="13" fillId="38" borderId="83" applyNumberFormat="0" applyAlignment="0" applyProtection="0"/>
    <xf numFmtId="0" fontId="29" fillId="0" borderId="85" applyNumberFormat="0" applyFill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22" fillId="25" borderId="83" applyNumberFormat="0" applyAlignment="0" applyProtection="0"/>
    <xf numFmtId="0" fontId="13" fillId="38" borderId="83" applyNumberFormat="0" applyAlignment="0" applyProtection="0"/>
    <xf numFmtId="0" fontId="13" fillId="38" borderId="83" applyNumberFormat="0" applyAlignment="0" applyProtection="0"/>
    <xf numFmtId="0" fontId="22" fillId="25" borderId="83" applyNumberFormat="0" applyAlignment="0" applyProtection="0"/>
    <xf numFmtId="0" fontId="4" fillId="41" borderId="82" applyNumberFormat="0" applyFont="0" applyAlignment="0" applyProtection="0"/>
    <xf numFmtId="0" fontId="27" fillId="38" borderId="84" applyNumberFormat="0" applyAlignment="0" applyProtection="0"/>
    <xf numFmtId="0" fontId="29" fillId="0" borderId="85" applyNumberFormat="0" applyFill="0" applyAlignment="0" applyProtection="0"/>
    <xf numFmtId="0" fontId="4" fillId="41" borderId="82" applyNumberFormat="0" applyFont="0" applyAlignment="0" applyProtection="0"/>
    <xf numFmtId="0" fontId="29" fillId="0" borderId="85" applyNumberFormat="0" applyFill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22" fillId="25" borderId="83" applyNumberFormat="0" applyAlignment="0" applyProtection="0"/>
    <xf numFmtId="0" fontId="13" fillId="38" borderId="83" applyNumberForma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22" fillId="25" borderId="83" applyNumberFormat="0" applyAlignment="0" applyProtection="0"/>
    <xf numFmtId="0" fontId="29" fillId="0" borderId="85" applyNumberFormat="0" applyFill="0" applyAlignment="0" applyProtection="0"/>
    <xf numFmtId="0" fontId="22" fillId="25" borderId="83" applyNumberFormat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13" fillId="38" borderId="83" applyNumberForma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13" fillId="38" borderId="83" applyNumberFormat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4" fillId="41" borderId="82" applyNumberFormat="0" applyFont="0" applyAlignment="0" applyProtection="0"/>
    <xf numFmtId="0" fontId="13" fillId="38" borderId="83" applyNumberFormat="0" applyAlignment="0" applyProtection="0"/>
    <xf numFmtId="0" fontId="4" fillId="41" borderId="82" applyNumberFormat="0" applyFont="0" applyAlignment="0" applyProtection="0"/>
    <xf numFmtId="0" fontId="29" fillId="0" borderId="85" applyNumberFormat="0" applyFill="0" applyAlignment="0" applyProtection="0"/>
    <xf numFmtId="0" fontId="27" fillId="38" borderId="84" applyNumberFormat="0" applyAlignment="0" applyProtection="0"/>
    <xf numFmtId="0" fontId="22" fillId="25" borderId="83" applyNumberFormat="0" applyAlignment="0" applyProtection="0"/>
    <xf numFmtId="0" fontId="13" fillId="38" borderId="83" applyNumberFormat="0" applyAlignment="0" applyProtection="0"/>
    <xf numFmtId="0" fontId="27" fillId="38" borderId="84" applyNumberFormat="0" applyAlignment="0" applyProtection="0"/>
    <xf numFmtId="0" fontId="29" fillId="0" borderId="85" applyNumberFormat="0" applyFill="0" applyAlignment="0" applyProtection="0"/>
    <xf numFmtId="0" fontId="29" fillId="0" borderId="85" applyNumberFormat="0" applyFill="0" applyAlignment="0" applyProtection="0"/>
    <xf numFmtId="0" fontId="22" fillId="25" borderId="83" applyNumberFormat="0" applyAlignment="0" applyProtection="0"/>
    <xf numFmtId="0" fontId="22" fillId="25" borderId="83" applyNumberFormat="0" applyAlignment="0" applyProtection="0"/>
    <xf numFmtId="0" fontId="29" fillId="0" borderId="85" applyNumberFormat="0" applyFill="0" applyAlignment="0" applyProtection="0"/>
    <xf numFmtId="0" fontId="13" fillId="38" borderId="83" applyNumberFormat="0" applyAlignment="0" applyProtection="0"/>
    <xf numFmtId="0" fontId="29" fillId="0" borderId="85" applyNumberFormat="0" applyFill="0" applyAlignment="0" applyProtection="0"/>
    <xf numFmtId="0" fontId="27" fillId="38" borderId="84" applyNumberFormat="0" applyAlignment="0" applyProtection="0"/>
    <xf numFmtId="0" fontId="4" fillId="41" borderId="82" applyNumberFormat="0" applyFont="0" applyAlignment="0" applyProtection="0"/>
    <xf numFmtId="0" fontId="22" fillId="25" borderId="83" applyNumberFormat="0" applyAlignment="0" applyProtection="0"/>
    <xf numFmtId="0" fontId="13" fillId="38" borderId="83" applyNumberFormat="0" applyAlignment="0" applyProtection="0"/>
  </cellStyleXfs>
  <cellXfs count="130">
    <xf numFmtId="0" fontId="0" fillId="0" borderId="0" xfId="0"/>
    <xf numFmtId="0" fontId="4" fillId="0" borderId="0" xfId="3" applyFont="1"/>
    <xf numFmtId="0" fontId="3" fillId="0" borderId="0" xfId="3" applyFont="1" applyAlignment="1">
      <alignment horizontal="center"/>
    </xf>
    <xf numFmtId="0" fontId="3" fillId="0" borderId="2" xfId="3" applyFont="1" applyBorder="1" applyAlignment="1">
      <alignment horizontal="center"/>
    </xf>
    <xf numFmtId="43" fontId="4" fillId="15" borderId="0" xfId="1" applyFont="1" applyFill="1" applyBorder="1" applyProtection="1">
      <protection locked="0"/>
    </xf>
    <xf numFmtId="0" fontId="4" fillId="16" borderId="12" xfId="3" applyFont="1" applyFill="1" applyBorder="1"/>
    <xf numFmtId="0" fontId="4" fillId="16" borderId="13" xfId="3" applyFont="1" applyFill="1" applyBorder="1"/>
    <xf numFmtId="0" fontId="4" fillId="17" borderId="13" xfId="3" applyFont="1" applyFill="1" applyBorder="1"/>
    <xf numFmtId="0" fontId="4" fillId="17" borderId="14" xfId="3" applyFont="1" applyFill="1" applyBorder="1"/>
    <xf numFmtId="43" fontId="6" fillId="15" borderId="0" xfId="1" applyFont="1" applyFill="1" applyBorder="1" applyAlignment="1" applyProtection="1">
      <protection locked="0"/>
    </xf>
    <xf numFmtId="43" fontId="4" fillId="15" borderId="0" xfId="1" applyFont="1" applyFill="1" applyProtection="1">
      <protection locked="0"/>
    </xf>
    <xf numFmtId="0" fontId="4" fillId="0" borderId="26" xfId="3" applyFont="1" applyBorder="1"/>
    <xf numFmtId="0" fontId="4" fillId="0" borderId="27" xfId="3" applyFont="1" applyBorder="1"/>
    <xf numFmtId="0" fontId="4" fillId="0" borderId="28" xfId="3" applyFont="1" applyBorder="1"/>
    <xf numFmtId="0" fontId="3" fillId="0" borderId="0" xfId="3" applyFont="1" applyAlignment="1">
      <alignment horizontal="right"/>
    </xf>
    <xf numFmtId="0" fontId="3" fillId="0" borderId="0" xfId="3" applyFont="1"/>
    <xf numFmtId="0" fontId="49" fillId="0" borderId="0" xfId="0" applyFont="1"/>
    <xf numFmtId="0" fontId="49" fillId="0" borderId="0" xfId="0" applyFont="1" applyAlignment="1">
      <alignment horizontal="center" vertical="center"/>
    </xf>
    <xf numFmtId="0" fontId="6" fillId="0" borderId="0" xfId="0" applyFont="1"/>
    <xf numFmtId="0" fontId="49" fillId="0" borderId="0" xfId="0" applyFont="1" applyAlignment="1">
      <alignment horizontal="center"/>
    </xf>
    <xf numFmtId="166" fontId="49" fillId="0" borderId="0" xfId="0" applyNumberFormat="1" applyFont="1" applyAlignment="1">
      <alignment horizontal="center"/>
    </xf>
    <xf numFmtId="0" fontId="49" fillId="0" borderId="0" xfId="0" applyFont="1" applyAlignment="1">
      <alignment horizontal="right"/>
    </xf>
    <xf numFmtId="0" fontId="49" fillId="0" borderId="92" xfId="0" applyFont="1" applyBorder="1" applyAlignment="1">
      <alignment horizontal="center"/>
    </xf>
    <xf numFmtId="0" fontId="6" fillId="0" borderId="93" xfId="0" applyFont="1" applyBorder="1"/>
    <xf numFmtId="0" fontId="6" fillId="0" borderId="94" xfId="0" applyFont="1" applyBorder="1"/>
    <xf numFmtId="0" fontId="6" fillId="0" borderId="95" xfId="0" applyFont="1" applyBorder="1"/>
    <xf numFmtId="0" fontId="49" fillId="0" borderId="96" xfId="0" applyFont="1" applyBorder="1"/>
    <xf numFmtId="39" fontId="6" fillId="0" borderId="7" xfId="0" applyNumberFormat="1" applyFont="1" applyBorder="1"/>
    <xf numFmtId="44" fontId="6" fillId="0" borderId="97" xfId="0" applyNumberFormat="1" applyFont="1" applyBorder="1"/>
    <xf numFmtId="43" fontId="6" fillId="60" borderId="0" xfId="0" applyNumberFormat="1" applyFont="1" applyFill="1" applyProtection="1">
      <protection locked="0"/>
    </xf>
    <xf numFmtId="0" fontId="49" fillId="0" borderId="98" xfId="0" applyFont="1" applyBorder="1"/>
    <xf numFmtId="39" fontId="6" fillId="0" borderId="10" xfId="0" applyNumberFormat="1" applyFont="1" applyBorder="1"/>
    <xf numFmtId="39" fontId="6" fillId="0" borderId="99" xfId="0" applyNumberFormat="1" applyFont="1" applyBorder="1"/>
    <xf numFmtId="0" fontId="6" fillId="61" borderId="10" xfId="0" applyFont="1" applyFill="1" applyBorder="1"/>
    <xf numFmtId="0" fontId="6" fillId="61" borderId="100" xfId="0" applyFont="1" applyFill="1" applyBorder="1"/>
    <xf numFmtId="0" fontId="6" fillId="62" borderId="100" xfId="0" applyFont="1" applyFill="1" applyBorder="1"/>
    <xf numFmtId="0" fontId="49" fillId="0" borderId="101" xfId="0" applyFont="1" applyBorder="1"/>
    <xf numFmtId="39" fontId="6" fillId="0" borderId="16" xfId="0" applyNumberFormat="1" applyFont="1" applyBorder="1"/>
    <xf numFmtId="44" fontId="48" fillId="0" borderId="102" xfId="0" applyNumberFormat="1" applyFont="1" applyBorder="1"/>
    <xf numFmtId="0" fontId="50" fillId="62" borderId="16" xfId="0" applyFont="1" applyFill="1" applyBorder="1" applyAlignment="1">
      <alignment horizontal="center"/>
    </xf>
    <xf numFmtId="0" fontId="50" fillId="62" borderId="0" xfId="0" applyFont="1" applyFill="1" applyAlignment="1">
      <alignment wrapText="1"/>
    </xf>
    <xf numFmtId="0" fontId="6" fillId="0" borderId="103" xfId="0" applyFont="1" applyBorder="1"/>
    <xf numFmtId="44" fontId="48" fillId="60" borderId="102" xfId="0" applyNumberFormat="1" applyFont="1" applyFill="1" applyBorder="1" applyProtection="1">
      <protection locked="0"/>
    </xf>
    <xf numFmtId="0" fontId="50" fillId="62" borderId="16" xfId="0" applyFont="1" applyFill="1" applyBorder="1" applyAlignment="1">
      <alignment wrapText="1"/>
    </xf>
    <xf numFmtId="0" fontId="50" fillId="62" borderId="0" xfId="0" applyFont="1" applyFill="1" applyAlignment="1">
      <alignment horizontal="center"/>
    </xf>
    <xf numFmtId="0" fontId="49" fillId="0" borderId="104" xfId="0" applyFont="1" applyBorder="1"/>
    <xf numFmtId="39" fontId="6" fillId="0" borderId="22" xfId="0" applyNumberFormat="1" applyFont="1" applyBorder="1"/>
    <xf numFmtId="44" fontId="48" fillId="0" borderId="105" xfId="0" applyNumberFormat="1" applyFont="1" applyBorder="1"/>
    <xf numFmtId="0" fontId="51" fillId="62" borderId="7" xfId="0" applyFont="1" applyFill="1" applyBorder="1" applyAlignment="1">
      <alignment horizontal="center"/>
    </xf>
    <xf numFmtId="0" fontId="51" fillId="62" borderId="0" xfId="0" applyFont="1" applyFill="1"/>
    <xf numFmtId="0" fontId="49" fillId="0" borderId="103" xfId="0" applyFont="1" applyBorder="1"/>
    <xf numFmtId="39" fontId="6" fillId="0" borderId="102" xfId="0" applyNumberFormat="1" applyFont="1" applyBorder="1"/>
    <xf numFmtId="44" fontId="51" fillId="62" borderId="16" xfId="0" applyNumberFormat="1" applyFont="1" applyFill="1" applyBorder="1"/>
    <xf numFmtId="0" fontId="6" fillId="0" borderId="103" xfId="0" applyFont="1" applyBorder="1" applyAlignment="1">
      <alignment horizontal="left"/>
    </xf>
    <xf numFmtId="44" fontId="48" fillId="60" borderId="16" xfId="0" applyNumberFormat="1" applyFont="1" applyFill="1" applyBorder="1" applyProtection="1">
      <protection locked="0"/>
    </xf>
    <xf numFmtId="44" fontId="51" fillId="62" borderId="106" xfId="0" applyNumberFormat="1" applyFont="1" applyFill="1" applyBorder="1"/>
    <xf numFmtId="4" fontId="51" fillId="62" borderId="16" xfId="0" applyNumberFormat="1" applyFont="1" applyFill="1" applyBorder="1"/>
    <xf numFmtId="164" fontId="51" fillId="62" borderId="7" xfId="0" applyNumberFormat="1" applyFont="1" applyFill="1" applyBorder="1"/>
    <xf numFmtId="0" fontId="51" fillId="62" borderId="92" xfId="0" applyFont="1" applyFill="1" applyBorder="1" applyAlignment="1">
      <alignment horizontal="left"/>
    </xf>
    <xf numFmtId="0" fontId="51" fillId="62" borderId="92" xfId="0" applyFont="1" applyFill="1" applyBorder="1"/>
    <xf numFmtId="44" fontId="48" fillId="60" borderId="7" xfId="0" applyNumberFormat="1" applyFont="1" applyFill="1" applyBorder="1" applyProtection="1">
      <protection locked="0"/>
    </xf>
    <xf numFmtId="44" fontId="6" fillId="0" borderId="107" xfId="0" applyNumberFormat="1" applyFont="1" applyBorder="1"/>
    <xf numFmtId="0" fontId="6" fillId="0" borderId="108" xfId="0" applyFont="1" applyBorder="1"/>
    <xf numFmtId="0" fontId="6" fillId="0" borderId="109" xfId="0" applyFont="1" applyBorder="1"/>
    <xf numFmtId="0" fontId="6" fillId="0" borderId="110" xfId="0" applyFont="1" applyBorder="1"/>
    <xf numFmtId="0" fontId="6" fillId="60" borderId="111" xfId="0" applyFont="1" applyFill="1" applyBorder="1" applyAlignment="1" applyProtection="1">
      <alignment vertical="top" wrapText="1"/>
      <protection locked="0"/>
    </xf>
    <xf numFmtId="0" fontId="6" fillId="60" borderId="112" xfId="0" applyFont="1" applyFill="1" applyBorder="1" applyAlignment="1" applyProtection="1">
      <alignment vertical="top" wrapText="1"/>
      <protection locked="0"/>
    </xf>
    <xf numFmtId="0" fontId="6" fillId="60" borderId="113" xfId="0" applyFont="1" applyFill="1" applyBorder="1" applyAlignment="1" applyProtection="1">
      <alignment vertical="top" wrapText="1"/>
      <protection locked="0"/>
    </xf>
    <xf numFmtId="0" fontId="6" fillId="63" borderId="111" xfId="0" applyFont="1" applyFill="1" applyBorder="1" applyAlignment="1" applyProtection="1">
      <alignment vertical="top" wrapText="1"/>
      <protection locked="0"/>
    </xf>
    <xf numFmtId="43" fontId="6" fillId="63" borderId="89" xfId="0" applyNumberFormat="1" applyFont="1" applyFill="1" applyBorder="1" applyProtection="1">
      <protection locked="0"/>
    </xf>
    <xf numFmtId="0" fontId="6" fillId="63" borderId="90" xfId="0" applyFont="1" applyFill="1" applyBorder="1" applyAlignment="1" applyProtection="1">
      <alignment vertical="top" wrapText="1"/>
      <protection locked="0"/>
    </xf>
    <xf numFmtId="0" fontId="6" fillId="63" borderId="91" xfId="0" applyFont="1" applyFill="1" applyBorder="1" applyAlignment="1" applyProtection="1">
      <alignment vertical="top" wrapText="1"/>
      <protection locked="0"/>
    </xf>
    <xf numFmtId="43" fontId="6" fillId="63" borderId="114" xfId="0" applyNumberFormat="1" applyFont="1" applyFill="1" applyBorder="1" applyProtection="1">
      <protection locked="0"/>
    </xf>
    <xf numFmtId="0" fontId="6" fillId="63" borderId="112" xfId="0" applyFont="1" applyFill="1" applyBorder="1" applyAlignment="1" applyProtection="1">
      <alignment vertical="top" wrapText="1"/>
      <protection locked="0"/>
    </xf>
    <xf numFmtId="0" fontId="6" fillId="63" borderId="113" xfId="0" applyFont="1" applyFill="1" applyBorder="1" applyAlignment="1" applyProtection="1">
      <alignment vertical="top" wrapText="1"/>
      <protection locked="0"/>
    </xf>
    <xf numFmtId="0" fontId="52" fillId="0" borderId="0" xfId="0" applyFont="1"/>
    <xf numFmtId="0" fontId="49" fillId="0" borderId="0" xfId="3" applyFont="1" applyAlignment="1">
      <alignment horizontal="right"/>
    </xf>
    <xf numFmtId="0" fontId="4" fillId="0" borderId="3" xfId="3" applyFont="1" applyBorder="1"/>
    <xf numFmtId="0" fontId="4" fillId="0" borderId="4" xfId="3" applyFont="1" applyBorder="1"/>
    <xf numFmtId="0" fontId="4" fillId="0" borderId="5" xfId="3" applyFont="1" applyBorder="1"/>
    <xf numFmtId="0" fontId="3" fillId="0" borderId="6" xfId="3" applyFont="1" applyBorder="1"/>
    <xf numFmtId="39" fontId="4" fillId="0" borderId="7" xfId="4" applyNumberFormat="1" applyFont="1" applyBorder="1" applyProtection="1"/>
    <xf numFmtId="44" fontId="4" fillId="0" borderId="8" xfId="2" applyFont="1" applyFill="1" applyBorder="1" applyProtection="1"/>
    <xf numFmtId="0" fontId="3" fillId="0" borderId="9" xfId="3" applyFont="1" applyBorder="1"/>
    <xf numFmtId="39" fontId="4" fillId="0" borderId="10" xfId="4" applyNumberFormat="1" applyFont="1" applyBorder="1" applyProtection="1"/>
    <xf numFmtId="39" fontId="4" fillId="0" borderId="11" xfId="4" applyNumberFormat="1" applyFont="1" applyBorder="1" applyProtection="1"/>
    <xf numFmtId="0" fontId="3" fillId="0" borderId="15" xfId="3" applyFont="1" applyBorder="1"/>
    <xf numFmtId="39" fontId="4" fillId="0" borderId="16" xfId="4" applyNumberFormat="1" applyFont="1" applyBorder="1" applyProtection="1"/>
    <xf numFmtId="44" fontId="48" fillId="0" borderId="17" xfId="2" applyFont="1" applyFill="1" applyBorder="1" applyProtection="1"/>
    <xf numFmtId="0" fontId="52" fillId="17" borderId="86" xfId="0" applyFont="1" applyFill="1" applyBorder="1"/>
    <xf numFmtId="0" fontId="3" fillId="17" borderId="18" xfId="3" applyFont="1" applyFill="1" applyBorder="1" applyAlignment="1">
      <alignment horizontal="center"/>
    </xf>
    <xf numFmtId="0" fontId="52" fillId="17" borderId="0" xfId="0" applyFont="1" applyFill="1"/>
    <xf numFmtId="0" fontId="3" fillId="17" borderId="19" xfId="3" applyFont="1" applyFill="1" applyBorder="1" applyAlignment="1">
      <alignment horizontal="center" wrapText="1"/>
    </xf>
    <xf numFmtId="0" fontId="4" fillId="0" borderId="20" xfId="3" applyFont="1" applyBorder="1"/>
    <xf numFmtId="0" fontId="3" fillId="17" borderId="86" xfId="3" applyFont="1" applyFill="1" applyBorder="1" applyAlignment="1">
      <alignment horizontal="center" wrapText="1"/>
    </xf>
    <xf numFmtId="0" fontId="3" fillId="17" borderId="0" xfId="3" applyFont="1" applyFill="1" applyAlignment="1">
      <alignment horizontal="center" wrapText="1"/>
    </xf>
    <xf numFmtId="0" fontId="3" fillId="0" borderId="21" xfId="3" applyFont="1" applyBorder="1"/>
    <xf numFmtId="39" fontId="4" fillId="0" borderId="22" xfId="4" applyNumberFormat="1" applyFont="1" applyBorder="1" applyProtection="1"/>
    <xf numFmtId="44" fontId="48" fillId="0" borderId="23" xfId="2" applyFont="1" applyBorder="1" applyProtection="1"/>
    <xf numFmtId="0" fontId="4" fillId="17" borderId="87" xfId="3" applyFont="1" applyFill="1" applyBorder="1" applyAlignment="1">
      <alignment horizontal="center"/>
    </xf>
    <xf numFmtId="0" fontId="4" fillId="17" borderId="0" xfId="3" applyFont="1" applyFill="1"/>
    <xf numFmtId="0" fontId="4" fillId="17" borderId="19" xfId="3" applyFont="1" applyFill="1" applyBorder="1"/>
    <xf numFmtId="0" fontId="3" fillId="0" borderId="20" xfId="3" applyFont="1" applyBorder="1"/>
    <xf numFmtId="39" fontId="4" fillId="0" borderId="17" xfId="4" applyNumberFormat="1" applyFont="1" applyBorder="1" applyProtection="1"/>
    <xf numFmtId="44" fontId="4" fillId="17" borderId="86" xfId="2" applyFont="1" applyFill="1" applyBorder="1" applyProtection="1"/>
    <xf numFmtId="0" fontId="4" fillId="0" borderId="20" xfId="3" applyFont="1" applyBorder="1" applyAlignment="1">
      <alignment horizontal="left" indent="2"/>
    </xf>
    <xf numFmtId="44" fontId="48" fillId="15" borderId="16" xfId="2" applyFont="1" applyFill="1" applyBorder="1" applyProtection="1"/>
    <xf numFmtId="44" fontId="4" fillId="17" borderId="88" xfId="2" applyFont="1" applyFill="1" applyBorder="1" applyProtection="1"/>
    <xf numFmtId="4" fontId="4" fillId="17" borderId="86" xfId="3" applyNumberFormat="1" applyFont="1" applyFill="1" applyBorder="1"/>
    <xf numFmtId="164" fontId="4" fillId="17" borderId="87" xfId="3" applyNumberFormat="1" applyFont="1" applyFill="1" applyBorder="1"/>
    <xf numFmtId="0" fontId="4" fillId="17" borderId="2" xfId="3" applyFont="1" applyFill="1" applyBorder="1" applyAlignment="1">
      <alignment horizontal="left"/>
    </xf>
    <xf numFmtId="0" fontId="4" fillId="17" borderId="2" xfId="3" applyFont="1" applyFill="1" applyBorder="1"/>
    <xf numFmtId="0" fontId="4" fillId="17" borderId="24" xfId="3" applyFont="1" applyFill="1" applyBorder="1"/>
    <xf numFmtId="0" fontId="6" fillId="0" borderId="20" xfId="3" applyFont="1" applyBorder="1" applyAlignment="1">
      <alignment horizontal="left" indent="2"/>
    </xf>
    <xf numFmtId="44" fontId="4" fillId="0" borderId="8" xfId="2" applyFont="1" applyBorder="1" applyProtection="1"/>
    <xf numFmtId="44" fontId="4" fillId="0" borderId="25" xfId="2" applyFont="1" applyBorder="1" applyProtection="1"/>
    <xf numFmtId="0" fontId="53" fillId="0" borderId="0" xfId="0" applyFont="1"/>
    <xf numFmtId="0" fontId="54" fillId="18" borderId="32" xfId="5" applyFont="1" applyFill="1" applyBorder="1" applyAlignment="1">
      <alignment horizontal="center"/>
    </xf>
    <xf numFmtId="0" fontId="54" fillId="18" borderId="32" xfId="5" applyFont="1" applyFill="1" applyBorder="1" applyAlignment="1">
      <alignment horizontal="center" wrapText="1"/>
    </xf>
    <xf numFmtId="0" fontId="54" fillId="19" borderId="33" xfId="6" applyFont="1" applyFill="1" applyBorder="1"/>
    <xf numFmtId="165" fontId="52" fillId="19" borderId="0" xfId="1" applyNumberFormat="1" applyFont="1" applyFill="1"/>
    <xf numFmtId="0" fontId="52" fillId="6" borderId="29" xfId="1553" applyFont="1" applyBorder="1" applyAlignment="1" applyProtection="1">
      <alignment horizontal="left" vertical="top" wrapText="1"/>
      <protection locked="0"/>
    </xf>
    <xf numFmtId="0" fontId="52" fillId="6" borderId="30" xfId="1553" applyFont="1" applyBorder="1" applyAlignment="1" applyProtection="1">
      <alignment horizontal="left" vertical="top" wrapText="1"/>
      <protection locked="0"/>
    </xf>
    <xf numFmtId="0" fontId="52" fillId="6" borderId="31" xfId="1553" applyFont="1" applyBorder="1" applyAlignment="1" applyProtection="1">
      <alignment horizontal="left" vertical="top" wrapText="1"/>
      <protection locked="0"/>
    </xf>
    <xf numFmtId="8" fontId="6" fillId="63" borderId="111" xfId="0" applyNumberFormat="1" applyFont="1" applyFill="1" applyBorder="1" applyAlignment="1" applyProtection="1">
      <alignment vertical="top"/>
      <protection locked="0"/>
    </xf>
    <xf numFmtId="0" fontId="6" fillId="63" borderId="111" xfId="0" applyFont="1" applyFill="1" applyBorder="1" applyAlignment="1" applyProtection="1">
      <alignment vertical="top"/>
      <protection locked="0"/>
    </xf>
    <xf numFmtId="0" fontId="6" fillId="60" borderId="111" xfId="0" applyFont="1" applyFill="1" applyBorder="1" applyAlignment="1" applyProtection="1">
      <alignment vertical="top"/>
      <protection locked="0"/>
    </xf>
    <xf numFmtId="0" fontId="6" fillId="60" borderId="111" xfId="0" applyFont="1" applyFill="1" applyBorder="1" applyAlignment="1" applyProtection="1">
      <alignment horizontal="centerContinuous" vertical="top" wrapText="1"/>
      <protection locked="0"/>
    </xf>
    <xf numFmtId="0" fontId="52" fillId="5" borderId="29" xfId="1519" applyFont="1" applyBorder="1" applyAlignment="1" applyProtection="1">
      <alignment vertical="top"/>
      <protection locked="0"/>
    </xf>
    <xf numFmtId="0" fontId="52" fillId="5" borderId="31" xfId="1519" applyFont="1" applyBorder="1" applyAlignment="1" applyProtection="1">
      <alignment vertical="top"/>
      <protection locked="0"/>
    </xf>
  </cellXfs>
  <cellStyles count="1979">
    <cellStyle name="20% - Accent1" xfId="1283" builtinId="30" customBuiltin="1"/>
    <cellStyle name="20% - Accent1 2" xfId="7" xr:uid="{00000000-0005-0000-0000-000001000000}"/>
    <cellStyle name="20% - Accent1 2 2" xfId="8" xr:uid="{00000000-0005-0000-0000-000002000000}"/>
    <cellStyle name="20% - Accent1 2 2 2" xfId="1517" xr:uid="{00000000-0005-0000-0000-000003000000}"/>
    <cellStyle name="20% - Accent1 2 2 3" xfId="1586" xr:uid="{00000000-0005-0000-0000-000004000000}"/>
    <cellStyle name="20% - Accent1 3" xfId="1464" xr:uid="{00000000-0005-0000-0000-000005000000}"/>
    <cellStyle name="20% - Accent1 3 2" xfId="1532" xr:uid="{00000000-0005-0000-0000-000006000000}"/>
    <cellStyle name="20% - Accent1 4" xfId="1476" xr:uid="{00000000-0005-0000-0000-000007000000}"/>
    <cellStyle name="20% - Accent1 5" xfId="1550" xr:uid="{00000000-0005-0000-0000-000008000000}"/>
    <cellStyle name="20% - Accent2" xfId="1287" builtinId="34" customBuiltin="1"/>
    <cellStyle name="20% - Accent2 2" xfId="9" xr:uid="{00000000-0005-0000-0000-00000A000000}"/>
    <cellStyle name="20% - Accent2 2 2" xfId="10" xr:uid="{00000000-0005-0000-0000-00000B000000}"/>
    <cellStyle name="20% - Accent2 2 2 2" xfId="1519" xr:uid="{00000000-0005-0000-0000-00000C000000}"/>
    <cellStyle name="20% - Accent2 2 2 3" xfId="1588" xr:uid="{00000000-0005-0000-0000-00000D000000}"/>
    <cellStyle name="20% - Accent2 3" xfId="1466" xr:uid="{00000000-0005-0000-0000-00000E000000}"/>
    <cellStyle name="20% - Accent2 3 2" xfId="1534" xr:uid="{00000000-0005-0000-0000-00000F000000}"/>
    <cellStyle name="20% - Accent2 4" xfId="1478" xr:uid="{00000000-0005-0000-0000-000010000000}"/>
    <cellStyle name="20% - Accent2 5" xfId="1552" xr:uid="{00000000-0005-0000-0000-000011000000}"/>
    <cellStyle name="20% - Accent3" xfId="1291" builtinId="38" customBuiltin="1"/>
    <cellStyle name="20% - Accent3 2" xfId="11" xr:uid="{00000000-0005-0000-0000-000013000000}"/>
    <cellStyle name="20% - Accent3 2 2" xfId="12" xr:uid="{00000000-0005-0000-0000-000014000000}"/>
    <cellStyle name="20% - Accent3 2 2 2" xfId="1521" xr:uid="{00000000-0005-0000-0000-000015000000}"/>
    <cellStyle name="20% - Accent3 2 2 3" xfId="1590" xr:uid="{00000000-0005-0000-0000-000016000000}"/>
    <cellStyle name="20% - Accent3 3" xfId="1468" xr:uid="{00000000-0005-0000-0000-000017000000}"/>
    <cellStyle name="20% - Accent3 3 2" xfId="1536" xr:uid="{00000000-0005-0000-0000-000018000000}"/>
    <cellStyle name="20% - Accent3 4" xfId="1480" xr:uid="{00000000-0005-0000-0000-000019000000}"/>
    <cellStyle name="20% - Accent3 5" xfId="1554" xr:uid="{00000000-0005-0000-0000-00001A000000}"/>
    <cellStyle name="20% - Accent4" xfId="1295" builtinId="42" customBuiltin="1"/>
    <cellStyle name="20% - Accent4 2" xfId="13" xr:uid="{00000000-0005-0000-0000-00001C000000}"/>
    <cellStyle name="20% - Accent4 2 2" xfId="14" xr:uid="{00000000-0005-0000-0000-00001D000000}"/>
    <cellStyle name="20% - Accent4 2 2 2" xfId="1523" xr:uid="{00000000-0005-0000-0000-00001E000000}"/>
    <cellStyle name="20% - Accent4 2 2 3" xfId="1592" xr:uid="{00000000-0005-0000-0000-00001F000000}"/>
    <cellStyle name="20% - Accent4 3" xfId="1470" xr:uid="{00000000-0005-0000-0000-000020000000}"/>
    <cellStyle name="20% - Accent4 3 2" xfId="1538" xr:uid="{00000000-0005-0000-0000-000021000000}"/>
    <cellStyle name="20% - Accent4 4" xfId="1482" xr:uid="{00000000-0005-0000-0000-000022000000}"/>
    <cellStyle name="20% - Accent4 5" xfId="1556" xr:uid="{00000000-0005-0000-0000-000023000000}"/>
    <cellStyle name="20% - Accent5" xfId="1299" builtinId="46" customBuiltin="1"/>
    <cellStyle name="20% - Accent5 2" xfId="15" xr:uid="{00000000-0005-0000-0000-000025000000}"/>
    <cellStyle name="20% - Accent5 2 2" xfId="16" xr:uid="{00000000-0005-0000-0000-000026000000}"/>
    <cellStyle name="20% - Accent5 2 2 2" xfId="1525" xr:uid="{00000000-0005-0000-0000-000027000000}"/>
    <cellStyle name="20% - Accent5 2 2 3" xfId="1594" xr:uid="{00000000-0005-0000-0000-000028000000}"/>
    <cellStyle name="20% - Accent5 3" xfId="1472" xr:uid="{00000000-0005-0000-0000-000029000000}"/>
    <cellStyle name="20% - Accent5 3 2" xfId="1540" xr:uid="{00000000-0005-0000-0000-00002A000000}"/>
    <cellStyle name="20% - Accent5 4" xfId="1484" xr:uid="{00000000-0005-0000-0000-00002B000000}"/>
    <cellStyle name="20% - Accent5 5" xfId="1558" xr:uid="{00000000-0005-0000-0000-00002C000000}"/>
    <cellStyle name="20% - Accent6" xfId="1303" builtinId="50" customBuiltin="1"/>
    <cellStyle name="20% - Accent6 2" xfId="17" xr:uid="{00000000-0005-0000-0000-00002E000000}"/>
    <cellStyle name="20% - Accent6 2 2" xfId="18" xr:uid="{00000000-0005-0000-0000-00002F000000}"/>
    <cellStyle name="20% - Accent6 2 2 2" xfId="1527" xr:uid="{00000000-0005-0000-0000-000030000000}"/>
    <cellStyle name="20% - Accent6 2 2 3" xfId="1596" xr:uid="{00000000-0005-0000-0000-000031000000}"/>
    <cellStyle name="20% - Accent6 3" xfId="1474" xr:uid="{00000000-0005-0000-0000-000032000000}"/>
    <cellStyle name="20% - Accent6 3 2" xfId="1542" xr:uid="{00000000-0005-0000-0000-000033000000}"/>
    <cellStyle name="20% - Accent6 4" xfId="1486" xr:uid="{00000000-0005-0000-0000-000034000000}"/>
    <cellStyle name="20% - Accent6 5" xfId="1560" xr:uid="{00000000-0005-0000-0000-000035000000}"/>
    <cellStyle name="40% - Accent1" xfId="1284" builtinId="31" customBuiltin="1"/>
    <cellStyle name="40% - Accent1 2" xfId="19" xr:uid="{00000000-0005-0000-0000-000037000000}"/>
    <cellStyle name="40% - Accent1 2 2" xfId="20" xr:uid="{00000000-0005-0000-0000-000038000000}"/>
    <cellStyle name="40% - Accent1 2 2 2" xfId="1518" xr:uid="{00000000-0005-0000-0000-000039000000}"/>
    <cellStyle name="40% - Accent1 2 2 3" xfId="1587" xr:uid="{00000000-0005-0000-0000-00003A000000}"/>
    <cellStyle name="40% - Accent1 3" xfId="1465" xr:uid="{00000000-0005-0000-0000-00003B000000}"/>
    <cellStyle name="40% - Accent1 3 2" xfId="1533" xr:uid="{00000000-0005-0000-0000-00003C000000}"/>
    <cellStyle name="40% - Accent1 4" xfId="1477" xr:uid="{00000000-0005-0000-0000-00003D000000}"/>
    <cellStyle name="40% - Accent1 5" xfId="1551" xr:uid="{00000000-0005-0000-0000-00003E000000}"/>
    <cellStyle name="40% - Accent2" xfId="1288" builtinId="35" customBuiltin="1"/>
    <cellStyle name="40% - Accent2 2" xfId="21" xr:uid="{00000000-0005-0000-0000-000040000000}"/>
    <cellStyle name="40% - Accent2 2 2" xfId="22" xr:uid="{00000000-0005-0000-0000-000041000000}"/>
    <cellStyle name="40% - Accent2 2 2 2" xfId="1520" xr:uid="{00000000-0005-0000-0000-000042000000}"/>
    <cellStyle name="40% - Accent2 2 2 3" xfId="1589" xr:uid="{00000000-0005-0000-0000-000043000000}"/>
    <cellStyle name="40% - Accent2 3" xfId="1467" xr:uid="{00000000-0005-0000-0000-000044000000}"/>
    <cellStyle name="40% - Accent2 3 2" xfId="1535" xr:uid="{00000000-0005-0000-0000-000045000000}"/>
    <cellStyle name="40% - Accent2 4" xfId="1479" xr:uid="{00000000-0005-0000-0000-000046000000}"/>
    <cellStyle name="40% - Accent2 5" xfId="1553" xr:uid="{00000000-0005-0000-0000-000047000000}"/>
    <cellStyle name="40% - Accent3" xfId="1292" builtinId="39" customBuiltin="1"/>
    <cellStyle name="40% - Accent3 2" xfId="23" xr:uid="{00000000-0005-0000-0000-000049000000}"/>
    <cellStyle name="40% - Accent3 2 2" xfId="24" xr:uid="{00000000-0005-0000-0000-00004A000000}"/>
    <cellStyle name="40% - Accent3 2 2 2" xfId="1522" xr:uid="{00000000-0005-0000-0000-00004B000000}"/>
    <cellStyle name="40% - Accent3 2 2 3" xfId="1591" xr:uid="{00000000-0005-0000-0000-00004C000000}"/>
    <cellStyle name="40% - Accent3 3" xfId="1469" xr:uid="{00000000-0005-0000-0000-00004D000000}"/>
    <cellStyle name="40% - Accent3 3 2" xfId="1537" xr:uid="{00000000-0005-0000-0000-00004E000000}"/>
    <cellStyle name="40% - Accent3 4" xfId="1481" xr:uid="{00000000-0005-0000-0000-00004F000000}"/>
    <cellStyle name="40% - Accent3 5" xfId="1555" xr:uid="{00000000-0005-0000-0000-000050000000}"/>
    <cellStyle name="40% - Accent4" xfId="1296" builtinId="43" customBuiltin="1"/>
    <cellStyle name="40% - Accent4 2" xfId="25" xr:uid="{00000000-0005-0000-0000-000052000000}"/>
    <cellStyle name="40% - Accent4 2 2" xfId="26" xr:uid="{00000000-0005-0000-0000-000053000000}"/>
    <cellStyle name="40% - Accent4 2 2 2" xfId="1524" xr:uid="{00000000-0005-0000-0000-000054000000}"/>
    <cellStyle name="40% - Accent4 2 2 3" xfId="1593" xr:uid="{00000000-0005-0000-0000-000055000000}"/>
    <cellStyle name="40% - Accent4 3" xfId="1471" xr:uid="{00000000-0005-0000-0000-000056000000}"/>
    <cellStyle name="40% - Accent4 3 2" xfId="1539" xr:uid="{00000000-0005-0000-0000-000057000000}"/>
    <cellStyle name="40% - Accent4 4" xfId="1483" xr:uid="{00000000-0005-0000-0000-000058000000}"/>
    <cellStyle name="40% - Accent4 5" xfId="1557" xr:uid="{00000000-0005-0000-0000-000059000000}"/>
    <cellStyle name="40% - Accent5" xfId="1300" builtinId="47" customBuiltin="1"/>
    <cellStyle name="40% - Accent5 2" xfId="27" xr:uid="{00000000-0005-0000-0000-00005B000000}"/>
    <cellStyle name="40% - Accent5 2 2" xfId="28" xr:uid="{00000000-0005-0000-0000-00005C000000}"/>
    <cellStyle name="40% - Accent5 2 2 2" xfId="1526" xr:uid="{00000000-0005-0000-0000-00005D000000}"/>
    <cellStyle name="40% - Accent5 2 2 3" xfId="1595" xr:uid="{00000000-0005-0000-0000-00005E000000}"/>
    <cellStyle name="40% - Accent5 3" xfId="1473" xr:uid="{00000000-0005-0000-0000-00005F000000}"/>
    <cellStyle name="40% - Accent5 3 2" xfId="1541" xr:uid="{00000000-0005-0000-0000-000060000000}"/>
    <cellStyle name="40% - Accent5 4" xfId="1485" xr:uid="{00000000-0005-0000-0000-000061000000}"/>
    <cellStyle name="40% - Accent5 5" xfId="1559" xr:uid="{00000000-0005-0000-0000-000062000000}"/>
    <cellStyle name="40% - Accent6" xfId="1304" builtinId="51" customBuiltin="1"/>
    <cellStyle name="40% - Accent6 2" xfId="29" xr:uid="{00000000-0005-0000-0000-000064000000}"/>
    <cellStyle name="40% - Accent6 2 2" xfId="30" xr:uid="{00000000-0005-0000-0000-000065000000}"/>
    <cellStyle name="40% - Accent6 2 2 2" xfId="1528" xr:uid="{00000000-0005-0000-0000-000066000000}"/>
    <cellStyle name="40% - Accent6 2 2 3" xfId="1597" xr:uid="{00000000-0005-0000-0000-000067000000}"/>
    <cellStyle name="40% - Accent6 3" xfId="1475" xr:uid="{00000000-0005-0000-0000-000068000000}"/>
    <cellStyle name="40% - Accent6 3 2" xfId="1543" xr:uid="{00000000-0005-0000-0000-000069000000}"/>
    <cellStyle name="40% - Accent6 4" xfId="1487" xr:uid="{00000000-0005-0000-0000-00006A000000}"/>
    <cellStyle name="40% - Accent6 5" xfId="1561" xr:uid="{00000000-0005-0000-0000-00006B000000}"/>
    <cellStyle name="60% - Accent1" xfId="1285" builtinId="32" customBuiltin="1"/>
    <cellStyle name="60% - Accent1 2" xfId="31" xr:uid="{00000000-0005-0000-0000-00006D000000}"/>
    <cellStyle name="60% - Accent2" xfId="1289" builtinId="36" customBuiltin="1"/>
    <cellStyle name="60% - Accent2 2" xfId="32" xr:uid="{00000000-0005-0000-0000-00006F000000}"/>
    <cellStyle name="60% - Accent3" xfId="1293" builtinId="40" customBuiltin="1"/>
    <cellStyle name="60% - Accent3 2" xfId="33" xr:uid="{00000000-0005-0000-0000-000071000000}"/>
    <cellStyle name="60% - Accent4" xfId="1297" builtinId="44" customBuiltin="1"/>
    <cellStyle name="60% - Accent4 2" xfId="34" xr:uid="{00000000-0005-0000-0000-000073000000}"/>
    <cellStyle name="60% - Accent5" xfId="1301" builtinId="48" customBuiltin="1"/>
    <cellStyle name="60% - Accent5 2" xfId="35" xr:uid="{00000000-0005-0000-0000-000075000000}"/>
    <cellStyle name="60% - Accent6" xfId="1305" builtinId="52" customBuiltin="1"/>
    <cellStyle name="60% - Accent6 2" xfId="36" xr:uid="{00000000-0005-0000-0000-000077000000}"/>
    <cellStyle name="Accent1" xfId="1282" builtinId="29" customBuiltin="1"/>
    <cellStyle name="Accent1 2" xfId="37" xr:uid="{00000000-0005-0000-0000-000079000000}"/>
    <cellStyle name="Accent2" xfId="1286" builtinId="33" customBuiltin="1"/>
    <cellStyle name="Accent2 2" xfId="38" xr:uid="{00000000-0005-0000-0000-00007B000000}"/>
    <cellStyle name="Accent3" xfId="1290" builtinId="37" customBuiltin="1"/>
    <cellStyle name="Accent3 2" xfId="39" xr:uid="{00000000-0005-0000-0000-00007D000000}"/>
    <cellStyle name="Accent4" xfId="1294" builtinId="41" customBuiltin="1"/>
    <cellStyle name="Accent4 2" xfId="40" xr:uid="{00000000-0005-0000-0000-00007F000000}"/>
    <cellStyle name="Accent5" xfId="1298" builtinId="45" customBuiltin="1"/>
    <cellStyle name="Accent5 2" xfId="41" xr:uid="{00000000-0005-0000-0000-000081000000}"/>
    <cellStyle name="Accent6" xfId="1302" builtinId="49" customBuiltin="1"/>
    <cellStyle name="Accent6 2" xfId="42" xr:uid="{00000000-0005-0000-0000-000083000000}"/>
    <cellStyle name="Bad" xfId="1272" builtinId="27" customBuiltin="1"/>
    <cellStyle name="Bad 2" xfId="43" xr:uid="{00000000-0005-0000-0000-000085000000}"/>
    <cellStyle name="Calculation" xfId="1276" builtinId="22" customBuiltin="1"/>
    <cellStyle name="Calculation 2" xfId="44" xr:uid="{00000000-0005-0000-0000-000087000000}"/>
    <cellStyle name="Calculation 2 10" xfId="173" xr:uid="{00000000-0005-0000-0000-000088000000}"/>
    <cellStyle name="Calculation 2 10 2" xfId="174" xr:uid="{00000000-0005-0000-0000-000089000000}"/>
    <cellStyle name="Calculation 2 10 2 2" xfId="1663" xr:uid="{00000000-0005-0000-0000-00008A000000}"/>
    <cellStyle name="Calculation 2 10 3" xfId="1451" xr:uid="{00000000-0005-0000-0000-00008B000000}"/>
    <cellStyle name="Calculation 2 11" xfId="175" xr:uid="{00000000-0005-0000-0000-00008C000000}"/>
    <cellStyle name="Calculation 2 11 2" xfId="176" xr:uid="{00000000-0005-0000-0000-00008D000000}"/>
    <cellStyle name="Calculation 2 11 3" xfId="1667" xr:uid="{00000000-0005-0000-0000-00008E000000}"/>
    <cellStyle name="Calculation 2 12" xfId="177" xr:uid="{00000000-0005-0000-0000-00008F000000}"/>
    <cellStyle name="Calculation 2 12 2" xfId="178" xr:uid="{00000000-0005-0000-0000-000090000000}"/>
    <cellStyle name="Calculation 2 12 3" xfId="1423" xr:uid="{00000000-0005-0000-0000-000091000000}"/>
    <cellStyle name="Calculation 2 13" xfId="179" xr:uid="{00000000-0005-0000-0000-000092000000}"/>
    <cellStyle name="Calculation 2 13 2" xfId="180" xr:uid="{00000000-0005-0000-0000-000093000000}"/>
    <cellStyle name="Calculation 2 14" xfId="181" xr:uid="{00000000-0005-0000-0000-000094000000}"/>
    <cellStyle name="Calculation 2 14 2" xfId="182" xr:uid="{00000000-0005-0000-0000-000095000000}"/>
    <cellStyle name="Calculation 2 15" xfId="183" xr:uid="{00000000-0005-0000-0000-000096000000}"/>
    <cellStyle name="Calculation 2 15 2" xfId="184" xr:uid="{00000000-0005-0000-0000-000097000000}"/>
    <cellStyle name="Calculation 2 16" xfId="185" xr:uid="{00000000-0005-0000-0000-000098000000}"/>
    <cellStyle name="Calculation 2 16 2" xfId="186" xr:uid="{00000000-0005-0000-0000-000099000000}"/>
    <cellStyle name="Calculation 2 17" xfId="187" xr:uid="{00000000-0005-0000-0000-00009A000000}"/>
    <cellStyle name="Calculation 2 17 2" xfId="188" xr:uid="{00000000-0005-0000-0000-00009B000000}"/>
    <cellStyle name="Calculation 2 18" xfId="189" xr:uid="{00000000-0005-0000-0000-00009C000000}"/>
    <cellStyle name="Calculation 2 18 2" xfId="190" xr:uid="{00000000-0005-0000-0000-00009D000000}"/>
    <cellStyle name="Calculation 2 19" xfId="191" xr:uid="{00000000-0005-0000-0000-00009E000000}"/>
    <cellStyle name="Calculation 2 19 2" xfId="192" xr:uid="{00000000-0005-0000-0000-00009F000000}"/>
    <cellStyle name="Calculation 2 2" xfId="45" xr:uid="{00000000-0005-0000-0000-0000A0000000}"/>
    <cellStyle name="Calculation 2 2 10" xfId="193" xr:uid="{00000000-0005-0000-0000-0000A1000000}"/>
    <cellStyle name="Calculation 2 2 10 2" xfId="194" xr:uid="{00000000-0005-0000-0000-0000A2000000}"/>
    <cellStyle name="Calculation 2 2 11" xfId="195" xr:uid="{00000000-0005-0000-0000-0000A3000000}"/>
    <cellStyle name="Calculation 2 2 11 2" xfId="196" xr:uid="{00000000-0005-0000-0000-0000A4000000}"/>
    <cellStyle name="Calculation 2 2 12" xfId="197" xr:uid="{00000000-0005-0000-0000-0000A5000000}"/>
    <cellStyle name="Calculation 2 2 12 2" xfId="198" xr:uid="{00000000-0005-0000-0000-0000A6000000}"/>
    <cellStyle name="Calculation 2 2 13" xfId="199" xr:uid="{00000000-0005-0000-0000-0000A7000000}"/>
    <cellStyle name="Calculation 2 2 13 2" xfId="200" xr:uid="{00000000-0005-0000-0000-0000A8000000}"/>
    <cellStyle name="Calculation 2 2 14" xfId="201" xr:uid="{00000000-0005-0000-0000-0000A9000000}"/>
    <cellStyle name="Calculation 2 2 14 2" xfId="202" xr:uid="{00000000-0005-0000-0000-0000AA000000}"/>
    <cellStyle name="Calculation 2 2 15" xfId="203" xr:uid="{00000000-0005-0000-0000-0000AB000000}"/>
    <cellStyle name="Calculation 2 2 15 2" xfId="204" xr:uid="{00000000-0005-0000-0000-0000AC000000}"/>
    <cellStyle name="Calculation 2 2 16" xfId="205" xr:uid="{00000000-0005-0000-0000-0000AD000000}"/>
    <cellStyle name="Calculation 2 2 16 2" xfId="206" xr:uid="{00000000-0005-0000-0000-0000AE000000}"/>
    <cellStyle name="Calculation 2 2 17" xfId="207" xr:uid="{00000000-0005-0000-0000-0000AF000000}"/>
    <cellStyle name="Calculation 2 2 17 2" xfId="208" xr:uid="{00000000-0005-0000-0000-0000B0000000}"/>
    <cellStyle name="Calculation 2 2 18" xfId="209" xr:uid="{00000000-0005-0000-0000-0000B1000000}"/>
    <cellStyle name="Calculation 2 2 18 2" xfId="210" xr:uid="{00000000-0005-0000-0000-0000B2000000}"/>
    <cellStyle name="Calculation 2 2 19" xfId="211" xr:uid="{00000000-0005-0000-0000-0000B3000000}"/>
    <cellStyle name="Calculation 2 2 19 2" xfId="212" xr:uid="{00000000-0005-0000-0000-0000B4000000}"/>
    <cellStyle name="Calculation 2 2 2" xfId="213" xr:uid="{00000000-0005-0000-0000-0000B5000000}"/>
    <cellStyle name="Calculation 2 2 2 2" xfId="214" xr:uid="{00000000-0005-0000-0000-0000B6000000}"/>
    <cellStyle name="Calculation 2 2 2 2 2" xfId="1638" xr:uid="{00000000-0005-0000-0000-0000B7000000}"/>
    <cellStyle name="Calculation 2 2 2 2 3" xfId="1918" xr:uid="{00000000-0005-0000-0000-0000B8000000}"/>
    <cellStyle name="Calculation 2 2 2 3" xfId="1350" xr:uid="{00000000-0005-0000-0000-0000B9000000}"/>
    <cellStyle name="Calculation 2 2 2 3 2" xfId="1966" xr:uid="{00000000-0005-0000-0000-0000BA000000}"/>
    <cellStyle name="Calculation 2 2 2 4" xfId="1398" xr:uid="{00000000-0005-0000-0000-0000BB000000}"/>
    <cellStyle name="Calculation 2 2 2 5" xfId="1718" xr:uid="{00000000-0005-0000-0000-0000BC000000}"/>
    <cellStyle name="Calculation 2 2 2 6" xfId="1765" xr:uid="{00000000-0005-0000-0000-0000BD000000}"/>
    <cellStyle name="Calculation 2 2 2 7" xfId="1812" xr:uid="{00000000-0005-0000-0000-0000BE000000}"/>
    <cellStyle name="Calculation 2 2 2 8" xfId="1864" xr:uid="{00000000-0005-0000-0000-0000BF000000}"/>
    <cellStyle name="Calculation 2 2 20" xfId="215" xr:uid="{00000000-0005-0000-0000-0000C0000000}"/>
    <cellStyle name="Calculation 2 2 20 2" xfId="216" xr:uid="{00000000-0005-0000-0000-0000C1000000}"/>
    <cellStyle name="Calculation 2 2 21" xfId="217" xr:uid="{00000000-0005-0000-0000-0000C2000000}"/>
    <cellStyle name="Calculation 2 2 21 2" xfId="218" xr:uid="{00000000-0005-0000-0000-0000C3000000}"/>
    <cellStyle name="Calculation 2 2 22" xfId="219" xr:uid="{00000000-0005-0000-0000-0000C4000000}"/>
    <cellStyle name="Calculation 2 2 22 2" xfId="220" xr:uid="{00000000-0005-0000-0000-0000C5000000}"/>
    <cellStyle name="Calculation 2 2 23" xfId="221" xr:uid="{00000000-0005-0000-0000-0000C6000000}"/>
    <cellStyle name="Calculation 2 2 23 2" xfId="222" xr:uid="{00000000-0005-0000-0000-0000C7000000}"/>
    <cellStyle name="Calculation 2 2 24" xfId="223" xr:uid="{00000000-0005-0000-0000-0000C8000000}"/>
    <cellStyle name="Calculation 2 2 24 2" xfId="224" xr:uid="{00000000-0005-0000-0000-0000C9000000}"/>
    <cellStyle name="Calculation 2 2 25" xfId="225" xr:uid="{00000000-0005-0000-0000-0000CA000000}"/>
    <cellStyle name="Calculation 2 2 25 2" xfId="226" xr:uid="{00000000-0005-0000-0000-0000CB000000}"/>
    <cellStyle name="Calculation 2 2 26" xfId="227" xr:uid="{00000000-0005-0000-0000-0000CC000000}"/>
    <cellStyle name="Calculation 2 2 26 2" xfId="228" xr:uid="{00000000-0005-0000-0000-0000CD000000}"/>
    <cellStyle name="Calculation 2 2 27" xfId="229" xr:uid="{00000000-0005-0000-0000-0000CE000000}"/>
    <cellStyle name="Calculation 2 2 27 2" xfId="230" xr:uid="{00000000-0005-0000-0000-0000CF000000}"/>
    <cellStyle name="Calculation 2 2 28" xfId="231" xr:uid="{00000000-0005-0000-0000-0000D0000000}"/>
    <cellStyle name="Calculation 2 2 28 2" xfId="232" xr:uid="{00000000-0005-0000-0000-0000D1000000}"/>
    <cellStyle name="Calculation 2 2 29" xfId="233" xr:uid="{00000000-0005-0000-0000-0000D2000000}"/>
    <cellStyle name="Calculation 2 2 29 2" xfId="234" xr:uid="{00000000-0005-0000-0000-0000D3000000}"/>
    <cellStyle name="Calculation 2 2 3" xfId="235" xr:uid="{00000000-0005-0000-0000-0000D4000000}"/>
    <cellStyle name="Calculation 2 2 3 2" xfId="236" xr:uid="{00000000-0005-0000-0000-0000D5000000}"/>
    <cellStyle name="Calculation 2 2 3 2 2" xfId="1633" xr:uid="{00000000-0005-0000-0000-0000D6000000}"/>
    <cellStyle name="Calculation 2 2 3 2 3" xfId="1913" xr:uid="{00000000-0005-0000-0000-0000D7000000}"/>
    <cellStyle name="Calculation 2 2 3 3" xfId="1345" xr:uid="{00000000-0005-0000-0000-0000D8000000}"/>
    <cellStyle name="Calculation 2 2 3 3 2" xfId="1961" xr:uid="{00000000-0005-0000-0000-0000D9000000}"/>
    <cellStyle name="Calculation 2 2 3 4" xfId="1393" xr:uid="{00000000-0005-0000-0000-0000DA000000}"/>
    <cellStyle name="Calculation 2 2 3 5" xfId="1713" xr:uid="{00000000-0005-0000-0000-0000DB000000}"/>
    <cellStyle name="Calculation 2 2 3 6" xfId="1760" xr:uid="{00000000-0005-0000-0000-0000DC000000}"/>
    <cellStyle name="Calculation 2 2 3 7" xfId="1807" xr:uid="{00000000-0005-0000-0000-0000DD000000}"/>
    <cellStyle name="Calculation 2 2 3 8" xfId="1859" xr:uid="{00000000-0005-0000-0000-0000DE000000}"/>
    <cellStyle name="Calculation 2 2 30" xfId="237" xr:uid="{00000000-0005-0000-0000-0000DF000000}"/>
    <cellStyle name="Calculation 2 2 30 2" xfId="238" xr:uid="{00000000-0005-0000-0000-0000E0000000}"/>
    <cellStyle name="Calculation 2 2 31" xfId="239" xr:uid="{00000000-0005-0000-0000-0000E1000000}"/>
    <cellStyle name="Calculation 2 2 31 2" xfId="240" xr:uid="{00000000-0005-0000-0000-0000E2000000}"/>
    <cellStyle name="Calculation 2 2 32" xfId="241" xr:uid="{00000000-0005-0000-0000-0000E3000000}"/>
    <cellStyle name="Calculation 2 2 32 2" xfId="242" xr:uid="{00000000-0005-0000-0000-0000E4000000}"/>
    <cellStyle name="Calculation 2 2 33" xfId="243" xr:uid="{00000000-0005-0000-0000-0000E5000000}"/>
    <cellStyle name="Calculation 2 2 33 2" xfId="244" xr:uid="{00000000-0005-0000-0000-0000E6000000}"/>
    <cellStyle name="Calculation 2 2 34" xfId="245" xr:uid="{00000000-0005-0000-0000-0000E7000000}"/>
    <cellStyle name="Calculation 2 2 34 2" xfId="246" xr:uid="{00000000-0005-0000-0000-0000E8000000}"/>
    <cellStyle name="Calculation 2 2 35" xfId="247" xr:uid="{00000000-0005-0000-0000-0000E9000000}"/>
    <cellStyle name="Calculation 2 2 35 2" xfId="248" xr:uid="{00000000-0005-0000-0000-0000EA000000}"/>
    <cellStyle name="Calculation 2 2 36" xfId="249" xr:uid="{00000000-0005-0000-0000-0000EB000000}"/>
    <cellStyle name="Calculation 2 2 36 2" xfId="250" xr:uid="{00000000-0005-0000-0000-0000EC000000}"/>
    <cellStyle name="Calculation 2 2 37" xfId="251" xr:uid="{00000000-0005-0000-0000-0000ED000000}"/>
    <cellStyle name="Calculation 2 2 37 2" xfId="252" xr:uid="{00000000-0005-0000-0000-0000EE000000}"/>
    <cellStyle name="Calculation 2 2 38" xfId="253" xr:uid="{00000000-0005-0000-0000-0000EF000000}"/>
    <cellStyle name="Calculation 2 2 38 2" xfId="254" xr:uid="{00000000-0005-0000-0000-0000F0000000}"/>
    <cellStyle name="Calculation 2 2 39" xfId="255" xr:uid="{00000000-0005-0000-0000-0000F1000000}"/>
    <cellStyle name="Calculation 2 2 39 2" xfId="256" xr:uid="{00000000-0005-0000-0000-0000F2000000}"/>
    <cellStyle name="Calculation 2 2 4" xfId="257" xr:uid="{00000000-0005-0000-0000-0000F3000000}"/>
    <cellStyle name="Calculation 2 2 4 2" xfId="258" xr:uid="{00000000-0005-0000-0000-0000F4000000}"/>
    <cellStyle name="Calculation 2 2 4 2 2" xfId="1629" xr:uid="{00000000-0005-0000-0000-0000F5000000}"/>
    <cellStyle name="Calculation 2 2 4 2 3" xfId="1909" xr:uid="{00000000-0005-0000-0000-0000F6000000}"/>
    <cellStyle name="Calculation 2 2 4 3" xfId="1341" xr:uid="{00000000-0005-0000-0000-0000F7000000}"/>
    <cellStyle name="Calculation 2 2 4 3 2" xfId="1957" xr:uid="{00000000-0005-0000-0000-0000F8000000}"/>
    <cellStyle name="Calculation 2 2 4 4" xfId="1389" xr:uid="{00000000-0005-0000-0000-0000F9000000}"/>
    <cellStyle name="Calculation 2 2 4 5" xfId="1709" xr:uid="{00000000-0005-0000-0000-0000FA000000}"/>
    <cellStyle name="Calculation 2 2 4 6" xfId="1756" xr:uid="{00000000-0005-0000-0000-0000FB000000}"/>
    <cellStyle name="Calculation 2 2 4 7" xfId="1803" xr:uid="{00000000-0005-0000-0000-0000FC000000}"/>
    <cellStyle name="Calculation 2 2 4 8" xfId="1855" xr:uid="{00000000-0005-0000-0000-0000FD000000}"/>
    <cellStyle name="Calculation 2 2 40" xfId="259" xr:uid="{00000000-0005-0000-0000-0000FE000000}"/>
    <cellStyle name="Calculation 2 2 40 2" xfId="260" xr:uid="{00000000-0005-0000-0000-0000FF000000}"/>
    <cellStyle name="Calculation 2 2 41" xfId="261" xr:uid="{00000000-0005-0000-0000-000000010000}"/>
    <cellStyle name="Calculation 2 2 41 2" xfId="262" xr:uid="{00000000-0005-0000-0000-000001010000}"/>
    <cellStyle name="Calculation 2 2 42" xfId="263" xr:uid="{00000000-0005-0000-0000-000002010000}"/>
    <cellStyle name="Calculation 2 2 42 2" xfId="264" xr:uid="{00000000-0005-0000-0000-000003010000}"/>
    <cellStyle name="Calculation 2 2 43" xfId="265" xr:uid="{00000000-0005-0000-0000-000004010000}"/>
    <cellStyle name="Calculation 2 2 43 2" xfId="266" xr:uid="{00000000-0005-0000-0000-000005010000}"/>
    <cellStyle name="Calculation 2 2 44" xfId="267" xr:uid="{00000000-0005-0000-0000-000006010000}"/>
    <cellStyle name="Calculation 2 2 44 2" xfId="268" xr:uid="{00000000-0005-0000-0000-000007010000}"/>
    <cellStyle name="Calculation 2 2 45" xfId="269" xr:uid="{00000000-0005-0000-0000-000008010000}"/>
    <cellStyle name="Calculation 2 2 45 2" xfId="270" xr:uid="{00000000-0005-0000-0000-000009010000}"/>
    <cellStyle name="Calculation 2 2 46" xfId="271" xr:uid="{00000000-0005-0000-0000-00000A010000}"/>
    <cellStyle name="Calculation 2 2 46 2" xfId="272" xr:uid="{00000000-0005-0000-0000-00000B010000}"/>
    <cellStyle name="Calculation 2 2 47" xfId="273" xr:uid="{00000000-0005-0000-0000-00000C010000}"/>
    <cellStyle name="Calculation 2 2 47 2" xfId="274" xr:uid="{00000000-0005-0000-0000-00000D010000}"/>
    <cellStyle name="Calculation 2 2 48" xfId="275" xr:uid="{00000000-0005-0000-0000-00000E010000}"/>
    <cellStyle name="Calculation 2 2 48 2" xfId="276" xr:uid="{00000000-0005-0000-0000-00000F010000}"/>
    <cellStyle name="Calculation 2 2 49" xfId="277" xr:uid="{00000000-0005-0000-0000-000010010000}"/>
    <cellStyle name="Calculation 2 2 49 2" xfId="278" xr:uid="{00000000-0005-0000-0000-000011010000}"/>
    <cellStyle name="Calculation 2 2 5" xfId="279" xr:uid="{00000000-0005-0000-0000-000012010000}"/>
    <cellStyle name="Calculation 2 2 5 2" xfId="280" xr:uid="{00000000-0005-0000-0000-000013010000}"/>
    <cellStyle name="Calculation 2 2 5 2 2" xfId="1645" xr:uid="{00000000-0005-0000-0000-000014010000}"/>
    <cellStyle name="Calculation 2 2 5 2 3" xfId="1925" xr:uid="{00000000-0005-0000-0000-000015010000}"/>
    <cellStyle name="Calculation 2 2 5 3" xfId="1357" xr:uid="{00000000-0005-0000-0000-000016010000}"/>
    <cellStyle name="Calculation 2 2 5 3 2" xfId="1973" xr:uid="{00000000-0005-0000-0000-000017010000}"/>
    <cellStyle name="Calculation 2 2 5 4" xfId="1405" xr:uid="{00000000-0005-0000-0000-000018010000}"/>
    <cellStyle name="Calculation 2 2 5 5" xfId="1725" xr:uid="{00000000-0005-0000-0000-000019010000}"/>
    <cellStyle name="Calculation 2 2 5 6" xfId="1772" xr:uid="{00000000-0005-0000-0000-00001A010000}"/>
    <cellStyle name="Calculation 2 2 5 7" xfId="1819" xr:uid="{00000000-0005-0000-0000-00001B010000}"/>
    <cellStyle name="Calculation 2 2 5 8" xfId="1871" xr:uid="{00000000-0005-0000-0000-00001C010000}"/>
    <cellStyle name="Calculation 2 2 50" xfId="281" xr:uid="{00000000-0005-0000-0000-00001D010000}"/>
    <cellStyle name="Calculation 2 2 50 2" xfId="282" xr:uid="{00000000-0005-0000-0000-00001E010000}"/>
    <cellStyle name="Calculation 2 2 51" xfId="283" xr:uid="{00000000-0005-0000-0000-00001F010000}"/>
    <cellStyle name="Calculation 2 2 51 2" xfId="284" xr:uid="{00000000-0005-0000-0000-000020010000}"/>
    <cellStyle name="Calculation 2 2 52" xfId="285" xr:uid="{00000000-0005-0000-0000-000021010000}"/>
    <cellStyle name="Calculation 2 2 52 2" xfId="286" xr:uid="{00000000-0005-0000-0000-000022010000}"/>
    <cellStyle name="Calculation 2 2 53" xfId="287" xr:uid="{00000000-0005-0000-0000-000023010000}"/>
    <cellStyle name="Calculation 2 2 54" xfId="288" xr:uid="{00000000-0005-0000-0000-000024010000}"/>
    <cellStyle name="Calculation 2 2 55" xfId="289" xr:uid="{00000000-0005-0000-0000-000025010000}"/>
    <cellStyle name="Calculation 2 2 56" xfId="290" xr:uid="{00000000-0005-0000-0000-000026010000}"/>
    <cellStyle name="Calculation 2 2 57" xfId="291" xr:uid="{00000000-0005-0000-0000-000027010000}"/>
    <cellStyle name="Calculation 2 2 58" xfId="1828" xr:uid="{00000000-0005-0000-0000-000028010000}"/>
    <cellStyle name="Calculation 2 2 6" xfId="292" xr:uid="{00000000-0005-0000-0000-000029010000}"/>
    <cellStyle name="Calculation 2 2 6 2" xfId="293" xr:uid="{00000000-0005-0000-0000-00002A010000}"/>
    <cellStyle name="Calculation 2 2 6 2 2" xfId="1650" xr:uid="{00000000-0005-0000-0000-00002B010000}"/>
    <cellStyle name="Calculation 2 2 6 2 3" xfId="1930" xr:uid="{00000000-0005-0000-0000-00002C010000}"/>
    <cellStyle name="Calculation 2 2 6 3" xfId="1362" xr:uid="{00000000-0005-0000-0000-00002D010000}"/>
    <cellStyle name="Calculation 2 2 6 3 2" xfId="1978" xr:uid="{00000000-0005-0000-0000-00002E010000}"/>
    <cellStyle name="Calculation 2 2 6 4" xfId="1410" xr:uid="{00000000-0005-0000-0000-00002F010000}"/>
    <cellStyle name="Calculation 2 2 6 5" xfId="1730" xr:uid="{00000000-0005-0000-0000-000030010000}"/>
    <cellStyle name="Calculation 2 2 6 6" xfId="1777" xr:uid="{00000000-0005-0000-0000-000031010000}"/>
    <cellStyle name="Calculation 2 2 6 7" xfId="1824" xr:uid="{00000000-0005-0000-0000-000032010000}"/>
    <cellStyle name="Calculation 2 2 6 8" xfId="1876" xr:uid="{00000000-0005-0000-0000-000033010000}"/>
    <cellStyle name="Calculation 2 2 7" xfId="294" xr:uid="{00000000-0005-0000-0000-000034010000}"/>
    <cellStyle name="Calculation 2 2 7 2" xfId="295" xr:uid="{00000000-0005-0000-0000-000035010000}"/>
    <cellStyle name="Calculation 2 2 7 2 2" xfId="1622" xr:uid="{00000000-0005-0000-0000-000036010000}"/>
    <cellStyle name="Calculation 2 2 7 2 3" xfId="1902" xr:uid="{00000000-0005-0000-0000-000037010000}"/>
    <cellStyle name="Calculation 2 2 7 3" xfId="1334" xr:uid="{00000000-0005-0000-0000-000038010000}"/>
    <cellStyle name="Calculation 2 2 7 3 2" xfId="1950" xr:uid="{00000000-0005-0000-0000-000039010000}"/>
    <cellStyle name="Calculation 2 2 7 4" xfId="1382" xr:uid="{00000000-0005-0000-0000-00003A010000}"/>
    <cellStyle name="Calculation 2 2 7 5" xfId="1702" xr:uid="{00000000-0005-0000-0000-00003B010000}"/>
    <cellStyle name="Calculation 2 2 7 6" xfId="1749" xr:uid="{00000000-0005-0000-0000-00003C010000}"/>
    <cellStyle name="Calculation 2 2 7 7" xfId="1796" xr:uid="{00000000-0005-0000-0000-00003D010000}"/>
    <cellStyle name="Calculation 2 2 7 8" xfId="1848" xr:uid="{00000000-0005-0000-0000-00003E010000}"/>
    <cellStyle name="Calculation 2 2 8" xfId="296" xr:uid="{00000000-0005-0000-0000-00003F010000}"/>
    <cellStyle name="Calculation 2 2 8 2" xfId="297" xr:uid="{00000000-0005-0000-0000-000040010000}"/>
    <cellStyle name="Calculation 2 2 8 2 2" xfId="1613" xr:uid="{00000000-0005-0000-0000-000041010000}"/>
    <cellStyle name="Calculation 2 2 8 2 3" xfId="1893" xr:uid="{00000000-0005-0000-0000-000042010000}"/>
    <cellStyle name="Calculation 2 2 8 3" xfId="1325" xr:uid="{00000000-0005-0000-0000-000043010000}"/>
    <cellStyle name="Calculation 2 2 8 3 2" xfId="1941" xr:uid="{00000000-0005-0000-0000-000044010000}"/>
    <cellStyle name="Calculation 2 2 8 4" xfId="1373" xr:uid="{00000000-0005-0000-0000-000045010000}"/>
    <cellStyle name="Calculation 2 2 8 5" xfId="1693" xr:uid="{00000000-0005-0000-0000-000046010000}"/>
    <cellStyle name="Calculation 2 2 8 6" xfId="1740" xr:uid="{00000000-0005-0000-0000-000047010000}"/>
    <cellStyle name="Calculation 2 2 8 7" xfId="1787" xr:uid="{00000000-0005-0000-0000-000048010000}"/>
    <cellStyle name="Calculation 2 2 8 8" xfId="1839" xr:uid="{00000000-0005-0000-0000-000049010000}"/>
    <cellStyle name="Calculation 2 2 9" xfId="298" xr:uid="{00000000-0005-0000-0000-00004A010000}"/>
    <cellStyle name="Calculation 2 2 9 2" xfId="299" xr:uid="{00000000-0005-0000-0000-00004B010000}"/>
    <cellStyle name="Calculation 2 2 9 3" xfId="1602" xr:uid="{00000000-0005-0000-0000-00004C010000}"/>
    <cellStyle name="Calculation 2 2 9 4" xfId="1882" xr:uid="{00000000-0005-0000-0000-00004D010000}"/>
    <cellStyle name="Calculation 2 20" xfId="300" xr:uid="{00000000-0005-0000-0000-00004E010000}"/>
    <cellStyle name="Calculation 2 20 2" xfId="301" xr:uid="{00000000-0005-0000-0000-00004F010000}"/>
    <cellStyle name="Calculation 2 21" xfId="302" xr:uid="{00000000-0005-0000-0000-000050010000}"/>
    <cellStyle name="Calculation 2 21 2" xfId="303" xr:uid="{00000000-0005-0000-0000-000051010000}"/>
    <cellStyle name="Calculation 2 22" xfId="304" xr:uid="{00000000-0005-0000-0000-000052010000}"/>
    <cellStyle name="Calculation 2 22 2" xfId="305" xr:uid="{00000000-0005-0000-0000-000053010000}"/>
    <cellStyle name="Calculation 2 23" xfId="306" xr:uid="{00000000-0005-0000-0000-000054010000}"/>
    <cellStyle name="Calculation 2 23 2" xfId="307" xr:uid="{00000000-0005-0000-0000-000055010000}"/>
    <cellStyle name="Calculation 2 24" xfId="308" xr:uid="{00000000-0005-0000-0000-000056010000}"/>
    <cellStyle name="Calculation 2 24 2" xfId="309" xr:uid="{00000000-0005-0000-0000-000057010000}"/>
    <cellStyle name="Calculation 2 25" xfId="310" xr:uid="{00000000-0005-0000-0000-000058010000}"/>
    <cellStyle name="Calculation 2 25 2" xfId="311" xr:uid="{00000000-0005-0000-0000-000059010000}"/>
    <cellStyle name="Calculation 2 26" xfId="312" xr:uid="{00000000-0005-0000-0000-00005A010000}"/>
    <cellStyle name="Calculation 2 26 2" xfId="313" xr:uid="{00000000-0005-0000-0000-00005B010000}"/>
    <cellStyle name="Calculation 2 27" xfId="314" xr:uid="{00000000-0005-0000-0000-00005C010000}"/>
    <cellStyle name="Calculation 2 27 2" xfId="315" xr:uid="{00000000-0005-0000-0000-00005D010000}"/>
    <cellStyle name="Calculation 2 28" xfId="316" xr:uid="{00000000-0005-0000-0000-00005E010000}"/>
    <cellStyle name="Calculation 2 28 2" xfId="317" xr:uid="{00000000-0005-0000-0000-00005F010000}"/>
    <cellStyle name="Calculation 2 29" xfId="318" xr:uid="{00000000-0005-0000-0000-000060010000}"/>
    <cellStyle name="Calculation 2 29 2" xfId="319" xr:uid="{00000000-0005-0000-0000-000061010000}"/>
    <cellStyle name="Calculation 2 3" xfId="320" xr:uid="{00000000-0005-0000-0000-000062010000}"/>
    <cellStyle name="Calculation 2 3 2" xfId="321" xr:uid="{00000000-0005-0000-0000-000063010000}"/>
    <cellStyle name="Calculation 2 3 2 2" xfId="1603" xr:uid="{00000000-0005-0000-0000-000064010000}"/>
    <cellStyle name="Calculation 2 3 2 3" xfId="1883" xr:uid="{00000000-0005-0000-0000-000065010000}"/>
    <cellStyle name="Calculation 2 3 3" xfId="1315" xr:uid="{00000000-0005-0000-0000-000066010000}"/>
    <cellStyle name="Calculation 2 3 3 2" xfId="1931" xr:uid="{00000000-0005-0000-0000-000067010000}"/>
    <cellStyle name="Calculation 2 3 4" xfId="1363" xr:uid="{00000000-0005-0000-0000-000068010000}"/>
    <cellStyle name="Calculation 2 3 5" xfId="1307" xr:uid="{00000000-0005-0000-0000-000069010000}"/>
    <cellStyle name="Calculation 2 3 6" xfId="1312" xr:uid="{00000000-0005-0000-0000-00006A010000}"/>
    <cellStyle name="Calculation 2 3 7" xfId="1314" xr:uid="{00000000-0005-0000-0000-00006B010000}"/>
    <cellStyle name="Calculation 2 3 8" xfId="1829" xr:uid="{00000000-0005-0000-0000-00006C010000}"/>
    <cellStyle name="Calculation 2 30" xfId="322" xr:uid="{00000000-0005-0000-0000-00006D010000}"/>
    <cellStyle name="Calculation 2 30 2" xfId="323" xr:uid="{00000000-0005-0000-0000-00006E010000}"/>
    <cellStyle name="Calculation 2 31" xfId="324" xr:uid="{00000000-0005-0000-0000-00006F010000}"/>
    <cellStyle name="Calculation 2 31 2" xfId="325" xr:uid="{00000000-0005-0000-0000-000070010000}"/>
    <cellStyle name="Calculation 2 32" xfId="326" xr:uid="{00000000-0005-0000-0000-000071010000}"/>
    <cellStyle name="Calculation 2 32 2" xfId="327" xr:uid="{00000000-0005-0000-0000-000072010000}"/>
    <cellStyle name="Calculation 2 33" xfId="328" xr:uid="{00000000-0005-0000-0000-000073010000}"/>
    <cellStyle name="Calculation 2 33 2" xfId="329" xr:uid="{00000000-0005-0000-0000-000074010000}"/>
    <cellStyle name="Calculation 2 34" xfId="330" xr:uid="{00000000-0005-0000-0000-000075010000}"/>
    <cellStyle name="Calculation 2 34 2" xfId="331" xr:uid="{00000000-0005-0000-0000-000076010000}"/>
    <cellStyle name="Calculation 2 35" xfId="332" xr:uid="{00000000-0005-0000-0000-000077010000}"/>
    <cellStyle name="Calculation 2 35 2" xfId="333" xr:uid="{00000000-0005-0000-0000-000078010000}"/>
    <cellStyle name="Calculation 2 36" xfId="334" xr:uid="{00000000-0005-0000-0000-000079010000}"/>
    <cellStyle name="Calculation 2 36 2" xfId="335" xr:uid="{00000000-0005-0000-0000-00007A010000}"/>
    <cellStyle name="Calculation 2 37" xfId="336" xr:uid="{00000000-0005-0000-0000-00007B010000}"/>
    <cellStyle name="Calculation 2 37 2" xfId="337" xr:uid="{00000000-0005-0000-0000-00007C010000}"/>
    <cellStyle name="Calculation 2 38" xfId="338" xr:uid="{00000000-0005-0000-0000-00007D010000}"/>
    <cellStyle name="Calculation 2 38 2" xfId="339" xr:uid="{00000000-0005-0000-0000-00007E010000}"/>
    <cellStyle name="Calculation 2 39" xfId="340" xr:uid="{00000000-0005-0000-0000-00007F010000}"/>
    <cellStyle name="Calculation 2 39 2" xfId="341" xr:uid="{00000000-0005-0000-0000-000080010000}"/>
    <cellStyle name="Calculation 2 4" xfId="342" xr:uid="{00000000-0005-0000-0000-000081010000}"/>
    <cellStyle name="Calculation 2 4 2" xfId="343" xr:uid="{00000000-0005-0000-0000-000082010000}"/>
    <cellStyle name="Calculation 2 4 2 2" xfId="1421" xr:uid="{00000000-0005-0000-0000-000083010000}"/>
    <cellStyle name="Calculation 2 4 3" xfId="1453" xr:uid="{00000000-0005-0000-0000-000084010000}"/>
    <cellStyle name="Calculation 2 40" xfId="344" xr:uid="{00000000-0005-0000-0000-000085010000}"/>
    <cellStyle name="Calculation 2 40 2" xfId="345" xr:uid="{00000000-0005-0000-0000-000086010000}"/>
    <cellStyle name="Calculation 2 41" xfId="346" xr:uid="{00000000-0005-0000-0000-000087010000}"/>
    <cellStyle name="Calculation 2 41 2" xfId="347" xr:uid="{00000000-0005-0000-0000-000088010000}"/>
    <cellStyle name="Calculation 2 42" xfId="348" xr:uid="{00000000-0005-0000-0000-000089010000}"/>
    <cellStyle name="Calculation 2 42 2" xfId="349" xr:uid="{00000000-0005-0000-0000-00008A010000}"/>
    <cellStyle name="Calculation 2 43" xfId="350" xr:uid="{00000000-0005-0000-0000-00008B010000}"/>
    <cellStyle name="Calculation 2 43 2" xfId="351" xr:uid="{00000000-0005-0000-0000-00008C010000}"/>
    <cellStyle name="Calculation 2 44" xfId="352" xr:uid="{00000000-0005-0000-0000-00008D010000}"/>
    <cellStyle name="Calculation 2 44 2" xfId="353" xr:uid="{00000000-0005-0000-0000-00008E010000}"/>
    <cellStyle name="Calculation 2 45" xfId="354" xr:uid="{00000000-0005-0000-0000-00008F010000}"/>
    <cellStyle name="Calculation 2 45 2" xfId="355" xr:uid="{00000000-0005-0000-0000-000090010000}"/>
    <cellStyle name="Calculation 2 46" xfId="356" xr:uid="{00000000-0005-0000-0000-000091010000}"/>
    <cellStyle name="Calculation 2 46 2" xfId="357" xr:uid="{00000000-0005-0000-0000-000092010000}"/>
    <cellStyle name="Calculation 2 47" xfId="358" xr:uid="{00000000-0005-0000-0000-000093010000}"/>
    <cellStyle name="Calculation 2 47 2" xfId="359" xr:uid="{00000000-0005-0000-0000-000094010000}"/>
    <cellStyle name="Calculation 2 48" xfId="360" xr:uid="{00000000-0005-0000-0000-000095010000}"/>
    <cellStyle name="Calculation 2 48 2" xfId="361" xr:uid="{00000000-0005-0000-0000-000096010000}"/>
    <cellStyle name="Calculation 2 49" xfId="362" xr:uid="{00000000-0005-0000-0000-000097010000}"/>
    <cellStyle name="Calculation 2 49 2" xfId="363" xr:uid="{00000000-0005-0000-0000-000098010000}"/>
    <cellStyle name="Calculation 2 5" xfId="364" xr:uid="{00000000-0005-0000-0000-000099010000}"/>
    <cellStyle name="Calculation 2 5 2" xfId="365" xr:uid="{00000000-0005-0000-0000-00009A010000}"/>
    <cellStyle name="Calculation 2 5 2 2" xfId="1662" xr:uid="{00000000-0005-0000-0000-00009B010000}"/>
    <cellStyle name="Calculation 2 5 3" xfId="1436" xr:uid="{00000000-0005-0000-0000-00009C010000}"/>
    <cellStyle name="Calculation 2 50" xfId="366" xr:uid="{00000000-0005-0000-0000-00009D010000}"/>
    <cellStyle name="Calculation 2 50 2" xfId="367" xr:uid="{00000000-0005-0000-0000-00009E010000}"/>
    <cellStyle name="Calculation 2 51" xfId="368" xr:uid="{00000000-0005-0000-0000-00009F010000}"/>
    <cellStyle name="Calculation 2 51 2" xfId="369" xr:uid="{00000000-0005-0000-0000-0000A0010000}"/>
    <cellStyle name="Calculation 2 52" xfId="370" xr:uid="{00000000-0005-0000-0000-0000A1010000}"/>
    <cellStyle name="Calculation 2 52 2" xfId="371" xr:uid="{00000000-0005-0000-0000-0000A2010000}"/>
    <cellStyle name="Calculation 2 53" xfId="372" xr:uid="{00000000-0005-0000-0000-0000A3010000}"/>
    <cellStyle name="Calculation 2 53 2" xfId="373" xr:uid="{00000000-0005-0000-0000-0000A4010000}"/>
    <cellStyle name="Calculation 2 54" xfId="374" xr:uid="{00000000-0005-0000-0000-0000A5010000}"/>
    <cellStyle name="Calculation 2 55" xfId="375" xr:uid="{00000000-0005-0000-0000-0000A6010000}"/>
    <cellStyle name="Calculation 2 56" xfId="376" xr:uid="{00000000-0005-0000-0000-0000A7010000}"/>
    <cellStyle name="Calculation 2 57" xfId="377" xr:uid="{00000000-0005-0000-0000-0000A8010000}"/>
    <cellStyle name="Calculation 2 58" xfId="378" xr:uid="{00000000-0005-0000-0000-0000A9010000}"/>
    <cellStyle name="Calculation 2 6" xfId="379" xr:uid="{00000000-0005-0000-0000-0000AA010000}"/>
    <cellStyle name="Calculation 2 6 2" xfId="380" xr:uid="{00000000-0005-0000-0000-0000AB010000}"/>
    <cellStyle name="Calculation 2 6 2 2" xfId="1668" xr:uid="{00000000-0005-0000-0000-0000AC010000}"/>
    <cellStyle name="Calculation 2 6 3" xfId="1432" xr:uid="{00000000-0005-0000-0000-0000AD010000}"/>
    <cellStyle name="Calculation 2 7" xfId="381" xr:uid="{00000000-0005-0000-0000-0000AE010000}"/>
    <cellStyle name="Calculation 2 7 2" xfId="382" xr:uid="{00000000-0005-0000-0000-0000AF010000}"/>
    <cellStyle name="Calculation 2 7 2 2" xfId="1661" xr:uid="{00000000-0005-0000-0000-0000B0010000}"/>
    <cellStyle name="Calculation 2 7 3" xfId="1457" xr:uid="{00000000-0005-0000-0000-0000B1010000}"/>
    <cellStyle name="Calculation 2 8" xfId="383" xr:uid="{00000000-0005-0000-0000-0000B2010000}"/>
    <cellStyle name="Calculation 2 8 2" xfId="384" xr:uid="{00000000-0005-0000-0000-0000B3010000}"/>
    <cellStyle name="Calculation 2 8 2 2" xfId="1658" xr:uid="{00000000-0005-0000-0000-0000B4010000}"/>
    <cellStyle name="Calculation 2 8 3" xfId="1444" xr:uid="{00000000-0005-0000-0000-0000B5010000}"/>
    <cellStyle name="Calculation 2 9" xfId="385" xr:uid="{00000000-0005-0000-0000-0000B6010000}"/>
    <cellStyle name="Calculation 2 9 2" xfId="386" xr:uid="{00000000-0005-0000-0000-0000B7010000}"/>
    <cellStyle name="Calculation 2 9 2 2" xfId="1655" xr:uid="{00000000-0005-0000-0000-0000B8010000}"/>
    <cellStyle name="Calculation 2 9 3" xfId="1434" xr:uid="{00000000-0005-0000-0000-0000B9010000}"/>
    <cellStyle name="Check Cell" xfId="1278" builtinId="23" customBuiltin="1"/>
    <cellStyle name="Check Cell 2" xfId="46" xr:uid="{00000000-0005-0000-0000-0000BB010000}"/>
    <cellStyle name="Comma" xfId="1" builtinId="3"/>
    <cellStyle name="Comma 19" xfId="47" xr:uid="{00000000-0005-0000-0000-0000BD010000}"/>
    <cellStyle name="Comma 19 2" xfId="1489" xr:uid="{00000000-0005-0000-0000-0000BE010000}"/>
    <cellStyle name="Comma 19 3" xfId="1545" xr:uid="{00000000-0005-0000-0000-0000BF010000}"/>
    <cellStyle name="Comma 2" xfId="4" xr:uid="{00000000-0005-0000-0000-0000C0010000}"/>
    <cellStyle name="Comma 2 10" xfId="48" xr:uid="{00000000-0005-0000-0000-0000C1010000}"/>
    <cellStyle name="Comma 2 11" xfId="49" xr:uid="{00000000-0005-0000-0000-0000C2010000}"/>
    <cellStyle name="Comma 2 12" xfId="50" xr:uid="{00000000-0005-0000-0000-0000C3010000}"/>
    <cellStyle name="Comma 2 13" xfId="51" xr:uid="{00000000-0005-0000-0000-0000C4010000}"/>
    <cellStyle name="Comma 2 14" xfId="52" xr:uid="{00000000-0005-0000-0000-0000C5010000}"/>
    <cellStyle name="Comma 2 15" xfId="53" xr:uid="{00000000-0005-0000-0000-0000C6010000}"/>
    <cellStyle name="Comma 2 16" xfId="54" xr:uid="{00000000-0005-0000-0000-0000C7010000}"/>
    <cellStyle name="Comma 2 17" xfId="55" xr:uid="{00000000-0005-0000-0000-0000C8010000}"/>
    <cellStyle name="Comma 2 17 2" xfId="1495" xr:uid="{00000000-0005-0000-0000-0000C9010000}"/>
    <cellStyle name="Comma 2 17 3" xfId="1564" xr:uid="{00000000-0005-0000-0000-0000CA010000}"/>
    <cellStyle name="Comma 2 2" xfId="56" xr:uid="{00000000-0005-0000-0000-0000CB010000}"/>
    <cellStyle name="Comma 2 2 2" xfId="57" xr:uid="{00000000-0005-0000-0000-0000CC010000}"/>
    <cellStyle name="Comma 2 2 2 2" xfId="1505" xr:uid="{00000000-0005-0000-0000-0000CD010000}"/>
    <cellStyle name="Comma 2 2 2 3" xfId="1574" xr:uid="{00000000-0005-0000-0000-0000CE010000}"/>
    <cellStyle name="Comma 2 2 3" xfId="58" xr:uid="{00000000-0005-0000-0000-0000CF010000}"/>
    <cellStyle name="Comma 2 2 3 2" xfId="1507" xr:uid="{00000000-0005-0000-0000-0000D0010000}"/>
    <cellStyle name="Comma 2 2 3 3" xfId="1576" xr:uid="{00000000-0005-0000-0000-0000D1010000}"/>
    <cellStyle name="Comma 2 2 4" xfId="59" xr:uid="{00000000-0005-0000-0000-0000D2010000}"/>
    <cellStyle name="Comma 2 2 4 2" xfId="1509" xr:uid="{00000000-0005-0000-0000-0000D3010000}"/>
    <cellStyle name="Comma 2 2 4 3" xfId="1578" xr:uid="{00000000-0005-0000-0000-0000D4010000}"/>
    <cellStyle name="Comma 2 2 5" xfId="60" xr:uid="{00000000-0005-0000-0000-0000D5010000}"/>
    <cellStyle name="Comma 2 2 5 2" xfId="1497" xr:uid="{00000000-0005-0000-0000-0000D6010000}"/>
    <cellStyle name="Comma 2 2 5 3" xfId="1566" xr:uid="{00000000-0005-0000-0000-0000D7010000}"/>
    <cellStyle name="Comma 2 3" xfId="61" xr:uid="{00000000-0005-0000-0000-0000D8010000}"/>
    <cellStyle name="Comma 2 3 2" xfId="62" xr:uid="{00000000-0005-0000-0000-0000D9010000}"/>
    <cellStyle name="Comma 2 3 2 2" xfId="1512" xr:uid="{00000000-0005-0000-0000-0000DA010000}"/>
    <cellStyle name="Comma 2 3 2 3" xfId="1581" xr:uid="{00000000-0005-0000-0000-0000DB010000}"/>
    <cellStyle name="Comma 2 4" xfId="63" xr:uid="{00000000-0005-0000-0000-0000DC010000}"/>
    <cellStyle name="Comma 2 5" xfId="64" xr:uid="{00000000-0005-0000-0000-0000DD010000}"/>
    <cellStyle name="Comma 2 6" xfId="65" xr:uid="{00000000-0005-0000-0000-0000DE010000}"/>
    <cellStyle name="Comma 2 7" xfId="66" xr:uid="{00000000-0005-0000-0000-0000DF010000}"/>
    <cellStyle name="Comma 2 8" xfId="67" xr:uid="{00000000-0005-0000-0000-0000E0010000}"/>
    <cellStyle name="Comma 2 9" xfId="68" xr:uid="{00000000-0005-0000-0000-0000E1010000}"/>
    <cellStyle name="Comma 3" xfId="69" xr:uid="{00000000-0005-0000-0000-0000E2010000}"/>
    <cellStyle name="Comma 3 2" xfId="70" xr:uid="{00000000-0005-0000-0000-0000E3010000}"/>
    <cellStyle name="Comma 4" xfId="71" xr:uid="{00000000-0005-0000-0000-0000E4010000}"/>
    <cellStyle name="Comma 4 2" xfId="72" xr:uid="{00000000-0005-0000-0000-0000E5010000}"/>
    <cellStyle name="Comma 5" xfId="1264" xr:uid="{00000000-0005-0000-0000-0000E6010000}"/>
    <cellStyle name="Comma 5 2" xfId="1492" xr:uid="{00000000-0005-0000-0000-0000E7010000}"/>
    <cellStyle name="Comma 5 3" xfId="1447" xr:uid="{00000000-0005-0000-0000-0000E8010000}"/>
    <cellStyle name="Comma 6" xfId="1462" xr:uid="{00000000-0005-0000-0000-0000E9010000}"/>
    <cellStyle name="Comma 6 2" xfId="1530" xr:uid="{00000000-0005-0000-0000-0000EA010000}"/>
    <cellStyle name="Comma 7" xfId="1548" xr:uid="{00000000-0005-0000-0000-0000EB010000}"/>
    <cellStyle name="Currency" xfId="2" builtinId="4"/>
    <cellStyle name="Currency 2" xfId="73" xr:uid="{00000000-0005-0000-0000-0000ED010000}"/>
    <cellStyle name="Currency 2 2" xfId="74" xr:uid="{00000000-0005-0000-0000-0000EE010000}"/>
    <cellStyle name="Currency 2 3" xfId="75" xr:uid="{00000000-0005-0000-0000-0000EF010000}"/>
    <cellStyle name="Currency 3" xfId="76" xr:uid="{00000000-0005-0000-0000-0000F0010000}"/>
    <cellStyle name="Currency 3 2" xfId="1490" xr:uid="{00000000-0005-0000-0000-0000F1010000}"/>
    <cellStyle name="Currency 3 3" xfId="1546" xr:uid="{00000000-0005-0000-0000-0000F2010000}"/>
    <cellStyle name="Currency 4" xfId="77" xr:uid="{00000000-0005-0000-0000-0000F3010000}"/>
    <cellStyle name="Currency 5" xfId="1439" xr:uid="{00000000-0005-0000-0000-0000F4010000}"/>
    <cellStyle name="Explanatory Text" xfId="1280" builtinId="53" customBuiltin="1"/>
    <cellStyle name="Explanatory Text 2" xfId="78" xr:uid="{00000000-0005-0000-0000-0000F6010000}"/>
    <cellStyle name="Good" xfId="1271" builtinId="26" customBuiltin="1"/>
    <cellStyle name="Good 2" xfId="79" xr:uid="{00000000-0005-0000-0000-0000F8010000}"/>
    <cellStyle name="Heading 1" xfId="1267" builtinId="16" customBuiltin="1"/>
    <cellStyle name="Heading 1 2" xfId="80" xr:uid="{00000000-0005-0000-0000-0000FA010000}"/>
    <cellStyle name="Heading 2" xfId="1268" builtinId="17" customBuiltin="1"/>
    <cellStyle name="Heading 2 2" xfId="81" xr:uid="{00000000-0005-0000-0000-0000FC010000}"/>
    <cellStyle name="Heading 3" xfId="1269" builtinId="18" customBuiltin="1"/>
    <cellStyle name="Heading 3 2" xfId="82" xr:uid="{00000000-0005-0000-0000-0000FE010000}"/>
    <cellStyle name="Heading 3 2 2" xfId="1438" xr:uid="{00000000-0005-0000-0000-0000FF010000}"/>
    <cellStyle name="Heading 3 2 2 2" xfId="1442" xr:uid="{00000000-0005-0000-0000-000000020000}"/>
    <cellStyle name="Heading 3 2 3" xfId="1454" xr:uid="{00000000-0005-0000-0000-000001020000}"/>
    <cellStyle name="Heading 4" xfId="1270" builtinId="19" customBuiltin="1"/>
    <cellStyle name="Heading 4 2" xfId="83" xr:uid="{00000000-0005-0000-0000-000003020000}"/>
    <cellStyle name="Hyperlink 2" xfId="84" xr:uid="{00000000-0005-0000-0000-000004020000}"/>
    <cellStyle name="Hyperlink 2 2" xfId="387" xr:uid="{00000000-0005-0000-0000-000005020000}"/>
    <cellStyle name="Hyperlink 2 3" xfId="388" xr:uid="{00000000-0005-0000-0000-000006020000}"/>
    <cellStyle name="Input" xfId="1274" builtinId="20" customBuiltin="1"/>
    <cellStyle name="Input 2" xfId="85" xr:uid="{00000000-0005-0000-0000-000008020000}"/>
    <cellStyle name="Input 2 10" xfId="389" xr:uid="{00000000-0005-0000-0000-000009020000}"/>
    <cellStyle name="Input 2 10 2" xfId="390" xr:uid="{00000000-0005-0000-0000-00000A020000}"/>
    <cellStyle name="Input 2 10 2 2" xfId="1414" xr:uid="{00000000-0005-0000-0000-00000B020000}"/>
    <cellStyle name="Input 2 10 3" xfId="1673" xr:uid="{00000000-0005-0000-0000-00000C020000}"/>
    <cellStyle name="Input 2 11" xfId="391" xr:uid="{00000000-0005-0000-0000-00000D020000}"/>
    <cellStyle name="Input 2 11 2" xfId="392" xr:uid="{00000000-0005-0000-0000-00000E020000}"/>
    <cellStyle name="Input 2 11 3" xfId="1653" xr:uid="{00000000-0005-0000-0000-00000F020000}"/>
    <cellStyle name="Input 2 12" xfId="393" xr:uid="{00000000-0005-0000-0000-000010020000}"/>
    <cellStyle name="Input 2 12 2" xfId="394" xr:uid="{00000000-0005-0000-0000-000011020000}"/>
    <cellStyle name="Input 2 12 3" xfId="1665" xr:uid="{00000000-0005-0000-0000-000012020000}"/>
    <cellStyle name="Input 2 13" xfId="395" xr:uid="{00000000-0005-0000-0000-000013020000}"/>
    <cellStyle name="Input 2 13 2" xfId="396" xr:uid="{00000000-0005-0000-0000-000014020000}"/>
    <cellStyle name="Input 2 14" xfId="397" xr:uid="{00000000-0005-0000-0000-000015020000}"/>
    <cellStyle name="Input 2 14 2" xfId="398" xr:uid="{00000000-0005-0000-0000-000016020000}"/>
    <cellStyle name="Input 2 15" xfId="399" xr:uid="{00000000-0005-0000-0000-000017020000}"/>
    <cellStyle name="Input 2 15 2" xfId="400" xr:uid="{00000000-0005-0000-0000-000018020000}"/>
    <cellStyle name="Input 2 16" xfId="401" xr:uid="{00000000-0005-0000-0000-000019020000}"/>
    <cellStyle name="Input 2 16 2" xfId="402" xr:uid="{00000000-0005-0000-0000-00001A020000}"/>
    <cellStyle name="Input 2 17" xfId="403" xr:uid="{00000000-0005-0000-0000-00001B020000}"/>
    <cellStyle name="Input 2 17 2" xfId="404" xr:uid="{00000000-0005-0000-0000-00001C020000}"/>
    <cellStyle name="Input 2 18" xfId="405" xr:uid="{00000000-0005-0000-0000-00001D020000}"/>
    <cellStyle name="Input 2 18 2" xfId="406" xr:uid="{00000000-0005-0000-0000-00001E020000}"/>
    <cellStyle name="Input 2 19" xfId="407" xr:uid="{00000000-0005-0000-0000-00001F020000}"/>
    <cellStyle name="Input 2 19 2" xfId="408" xr:uid="{00000000-0005-0000-0000-000020020000}"/>
    <cellStyle name="Input 2 2" xfId="86" xr:uid="{00000000-0005-0000-0000-000021020000}"/>
    <cellStyle name="Input 2 2 10" xfId="409" xr:uid="{00000000-0005-0000-0000-000022020000}"/>
    <cellStyle name="Input 2 2 10 2" xfId="410" xr:uid="{00000000-0005-0000-0000-000023020000}"/>
    <cellStyle name="Input 2 2 11" xfId="411" xr:uid="{00000000-0005-0000-0000-000024020000}"/>
    <cellStyle name="Input 2 2 11 2" xfId="412" xr:uid="{00000000-0005-0000-0000-000025020000}"/>
    <cellStyle name="Input 2 2 12" xfId="413" xr:uid="{00000000-0005-0000-0000-000026020000}"/>
    <cellStyle name="Input 2 2 12 2" xfId="414" xr:uid="{00000000-0005-0000-0000-000027020000}"/>
    <cellStyle name="Input 2 2 13" xfId="415" xr:uid="{00000000-0005-0000-0000-000028020000}"/>
    <cellStyle name="Input 2 2 13 2" xfId="416" xr:uid="{00000000-0005-0000-0000-000029020000}"/>
    <cellStyle name="Input 2 2 14" xfId="417" xr:uid="{00000000-0005-0000-0000-00002A020000}"/>
    <cellStyle name="Input 2 2 14 2" xfId="418" xr:uid="{00000000-0005-0000-0000-00002B020000}"/>
    <cellStyle name="Input 2 2 15" xfId="419" xr:uid="{00000000-0005-0000-0000-00002C020000}"/>
    <cellStyle name="Input 2 2 15 2" xfId="420" xr:uid="{00000000-0005-0000-0000-00002D020000}"/>
    <cellStyle name="Input 2 2 16" xfId="421" xr:uid="{00000000-0005-0000-0000-00002E020000}"/>
    <cellStyle name="Input 2 2 16 2" xfId="422" xr:uid="{00000000-0005-0000-0000-00002F020000}"/>
    <cellStyle name="Input 2 2 17" xfId="423" xr:uid="{00000000-0005-0000-0000-000030020000}"/>
    <cellStyle name="Input 2 2 17 2" xfId="424" xr:uid="{00000000-0005-0000-0000-000031020000}"/>
    <cellStyle name="Input 2 2 18" xfId="425" xr:uid="{00000000-0005-0000-0000-000032020000}"/>
    <cellStyle name="Input 2 2 18 2" xfId="426" xr:uid="{00000000-0005-0000-0000-000033020000}"/>
    <cellStyle name="Input 2 2 19" xfId="427" xr:uid="{00000000-0005-0000-0000-000034020000}"/>
    <cellStyle name="Input 2 2 19 2" xfId="428" xr:uid="{00000000-0005-0000-0000-000035020000}"/>
    <cellStyle name="Input 2 2 2" xfId="429" xr:uid="{00000000-0005-0000-0000-000036020000}"/>
    <cellStyle name="Input 2 2 2 2" xfId="430" xr:uid="{00000000-0005-0000-0000-000037020000}"/>
    <cellStyle name="Input 2 2 2 2 2" xfId="1619" xr:uid="{00000000-0005-0000-0000-000038020000}"/>
    <cellStyle name="Input 2 2 2 2 3" xfId="1899" xr:uid="{00000000-0005-0000-0000-000039020000}"/>
    <cellStyle name="Input 2 2 2 3" xfId="1331" xr:uid="{00000000-0005-0000-0000-00003A020000}"/>
    <cellStyle name="Input 2 2 2 3 2" xfId="1947" xr:uid="{00000000-0005-0000-0000-00003B020000}"/>
    <cellStyle name="Input 2 2 2 4" xfId="1379" xr:uid="{00000000-0005-0000-0000-00003C020000}"/>
    <cellStyle name="Input 2 2 2 5" xfId="1699" xr:uid="{00000000-0005-0000-0000-00003D020000}"/>
    <cellStyle name="Input 2 2 2 6" xfId="1746" xr:uid="{00000000-0005-0000-0000-00003E020000}"/>
    <cellStyle name="Input 2 2 2 7" xfId="1793" xr:uid="{00000000-0005-0000-0000-00003F020000}"/>
    <cellStyle name="Input 2 2 2 8" xfId="1845" xr:uid="{00000000-0005-0000-0000-000040020000}"/>
    <cellStyle name="Input 2 2 20" xfId="431" xr:uid="{00000000-0005-0000-0000-000041020000}"/>
    <cellStyle name="Input 2 2 20 2" xfId="432" xr:uid="{00000000-0005-0000-0000-000042020000}"/>
    <cellStyle name="Input 2 2 21" xfId="433" xr:uid="{00000000-0005-0000-0000-000043020000}"/>
    <cellStyle name="Input 2 2 21 2" xfId="434" xr:uid="{00000000-0005-0000-0000-000044020000}"/>
    <cellStyle name="Input 2 2 22" xfId="435" xr:uid="{00000000-0005-0000-0000-000045020000}"/>
    <cellStyle name="Input 2 2 22 2" xfId="436" xr:uid="{00000000-0005-0000-0000-000046020000}"/>
    <cellStyle name="Input 2 2 23" xfId="437" xr:uid="{00000000-0005-0000-0000-000047020000}"/>
    <cellStyle name="Input 2 2 23 2" xfId="438" xr:uid="{00000000-0005-0000-0000-000048020000}"/>
    <cellStyle name="Input 2 2 24" xfId="439" xr:uid="{00000000-0005-0000-0000-000049020000}"/>
    <cellStyle name="Input 2 2 24 2" xfId="440" xr:uid="{00000000-0005-0000-0000-00004A020000}"/>
    <cellStyle name="Input 2 2 25" xfId="441" xr:uid="{00000000-0005-0000-0000-00004B020000}"/>
    <cellStyle name="Input 2 2 25 2" xfId="442" xr:uid="{00000000-0005-0000-0000-00004C020000}"/>
    <cellStyle name="Input 2 2 26" xfId="443" xr:uid="{00000000-0005-0000-0000-00004D020000}"/>
    <cellStyle name="Input 2 2 26 2" xfId="444" xr:uid="{00000000-0005-0000-0000-00004E020000}"/>
    <cellStyle name="Input 2 2 27" xfId="445" xr:uid="{00000000-0005-0000-0000-00004F020000}"/>
    <cellStyle name="Input 2 2 27 2" xfId="446" xr:uid="{00000000-0005-0000-0000-000050020000}"/>
    <cellStyle name="Input 2 2 28" xfId="447" xr:uid="{00000000-0005-0000-0000-000051020000}"/>
    <cellStyle name="Input 2 2 28 2" xfId="448" xr:uid="{00000000-0005-0000-0000-000052020000}"/>
    <cellStyle name="Input 2 2 29" xfId="449" xr:uid="{00000000-0005-0000-0000-000053020000}"/>
    <cellStyle name="Input 2 2 29 2" xfId="450" xr:uid="{00000000-0005-0000-0000-000054020000}"/>
    <cellStyle name="Input 2 2 3" xfId="451" xr:uid="{00000000-0005-0000-0000-000055020000}"/>
    <cellStyle name="Input 2 2 3 2" xfId="452" xr:uid="{00000000-0005-0000-0000-000056020000}"/>
    <cellStyle name="Input 2 2 3 2 2" xfId="1642" xr:uid="{00000000-0005-0000-0000-000057020000}"/>
    <cellStyle name="Input 2 2 3 2 3" xfId="1922" xr:uid="{00000000-0005-0000-0000-000058020000}"/>
    <cellStyle name="Input 2 2 3 3" xfId="1354" xr:uid="{00000000-0005-0000-0000-000059020000}"/>
    <cellStyle name="Input 2 2 3 3 2" xfId="1970" xr:uid="{00000000-0005-0000-0000-00005A020000}"/>
    <cellStyle name="Input 2 2 3 4" xfId="1402" xr:uid="{00000000-0005-0000-0000-00005B020000}"/>
    <cellStyle name="Input 2 2 3 5" xfId="1722" xr:uid="{00000000-0005-0000-0000-00005C020000}"/>
    <cellStyle name="Input 2 2 3 6" xfId="1769" xr:uid="{00000000-0005-0000-0000-00005D020000}"/>
    <cellStyle name="Input 2 2 3 7" xfId="1816" xr:uid="{00000000-0005-0000-0000-00005E020000}"/>
    <cellStyle name="Input 2 2 3 8" xfId="1868" xr:uid="{00000000-0005-0000-0000-00005F020000}"/>
    <cellStyle name="Input 2 2 30" xfId="453" xr:uid="{00000000-0005-0000-0000-000060020000}"/>
    <cellStyle name="Input 2 2 30 2" xfId="454" xr:uid="{00000000-0005-0000-0000-000061020000}"/>
    <cellStyle name="Input 2 2 31" xfId="455" xr:uid="{00000000-0005-0000-0000-000062020000}"/>
    <cellStyle name="Input 2 2 31 2" xfId="456" xr:uid="{00000000-0005-0000-0000-000063020000}"/>
    <cellStyle name="Input 2 2 32" xfId="457" xr:uid="{00000000-0005-0000-0000-000064020000}"/>
    <cellStyle name="Input 2 2 32 2" xfId="458" xr:uid="{00000000-0005-0000-0000-000065020000}"/>
    <cellStyle name="Input 2 2 33" xfId="459" xr:uid="{00000000-0005-0000-0000-000066020000}"/>
    <cellStyle name="Input 2 2 33 2" xfId="460" xr:uid="{00000000-0005-0000-0000-000067020000}"/>
    <cellStyle name="Input 2 2 34" xfId="461" xr:uid="{00000000-0005-0000-0000-000068020000}"/>
    <cellStyle name="Input 2 2 34 2" xfId="462" xr:uid="{00000000-0005-0000-0000-000069020000}"/>
    <cellStyle name="Input 2 2 35" xfId="463" xr:uid="{00000000-0005-0000-0000-00006A020000}"/>
    <cellStyle name="Input 2 2 35 2" xfId="464" xr:uid="{00000000-0005-0000-0000-00006B020000}"/>
    <cellStyle name="Input 2 2 36" xfId="465" xr:uid="{00000000-0005-0000-0000-00006C020000}"/>
    <cellStyle name="Input 2 2 36 2" xfId="466" xr:uid="{00000000-0005-0000-0000-00006D020000}"/>
    <cellStyle name="Input 2 2 37" xfId="467" xr:uid="{00000000-0005-0000-0000-00006E020000}"/>
    <cellStyle name="Input 2 2 37 2" xfId="468" xr:uid="{00000000-0005-0000-0000-00006F020000}"/>
    <cellStyle name="Input 2 2 38" xfId="469" xr:uid="{00000000-0005-0000-0000-000070020000}"/>
    <cellStyle name="Input 2 2 38 2" xfId="470" xr:uid="{00000000-0005-0000-0000-000071020000}"/>
    <cellStyle name="Input 2 2 39" xfId="471" xr:uid="{00000000-0005-0000-0000-000072020000}"/>
    <cellStyle name="Input 2 2 39 2" xfId="472" xr:uid="{00000000-0005-0000-0000-000073020000}"/>
    <cellStyle name="Input 2 2 4" xfId="473" xr:uid="{00000000-0005-0000-0000-000074020000}"/>
    <cellStyle name="Input 2 2 4 2" xfId="474" xr:uid="{00000000-0005-0000-0000-000075020000}"/>
    <cellStyle name="Input 2 2 4 2 2" xfId="1643" xr:uid="{00000000-0005-0000-0000-000076020000}"/>
    <cellStyle name="Input 2 2 4 2 3" xfId="1923" xr:uid="{00000000-0005-0000-0000-000077020000}"/>
    <cellStyle name="Input 2 2 4 3" xfId="1355" xr:uid="{00000000-0005-0000-0000-000078020000}"/>
    <cellStyle name="Input 2 2 4 3 2" xfId="1971" xr:uid="{00000000-0005-0000-0000-000079020000}"/>
    <cellStyle name="Input 2 2 4 4" xfId="1403" xr:uid="{00000000-0005-0000-0000-00007A020000}"/>
    <cellStyle name="Input 2 2 4 5" xfId="1723" xr:uid="{00000000-0005-0000-0000-00007B020000}"/>
    <cellStyle name="Input 2 2 4 6" xfId="1770" xr:uid="{00000000-0005-0000-0000-00007C020000}"/>
    <cellStyle name="Input 2 2 4 7" xfId="1817" xr:uid="{00000000-0005-0000-0000-00007D020000}"/>
    <cellStyle name="Input 2 2 4 8" xfId="1869" xr:uid="{00000000-0005-0000-0000-00007E020000}"/>
    <cellStyle name="Input 2 2 40" xfId="475" xr:uid="{00000000-0005-0000-0000-00007F020000}"/>
    <cellStyle name="Input 2 2 40 2" xfId="476" xr:uid="{00000000-0005-0000-0000-000080020000}"/>
    <cellStyle name="Input 2 2 41" xfId="477" xr:uid="{00000000-0005-0000-0000-000081020000}"/>
    <cellStyle name="Input 2 2 41 2" xfId="478" xr:uid="{00000000-0005-0000-0000-000082020000}"/>
    <cellStyle name="Input 2 2 42" xfId="479" xr:uid="{00000000-0005-0000-0000-000083020000}"/>
    <cellStyle name="Input 2 2 42 2" xfId="480" xr:uid="{00000000-0005-0000-0000-000084020000}"/>
    <cellStyle name="Input 2 2 43" xfId="481" xr:uid="{00000000-0005-0000-0000-000085020000}"/>
    <cellStyle name="Input 2 2 43 2" xfId="482" xr:uid="{00000000-0005-0000-0000-000086020000}"/>
    <cellStyle name="Input 2 2 44" xfId="483" xr:uid="{00000000-0005-0000-0000-000087020000}"/>
    <cellStyle name="Input 2 2 44 2" xfId="484" xr:uid="{00000000-0005-0000-0000-000088020000}"/>
    <cellStyle name="Input 2 2 45" xfId="485" xr:uid="{00000000-0005-0000-0000-000089020000}"/>
    <cellStyle name="Input 2 2 45 2" xfId="486" xr:uid="{00000000-0005-0000-0000-00008A020000}"/>
    <cellStyle name="Input 2 2 46" xfId="487" xr:uid="{00000000-0005-0000-0000-00008B020000}"/>
    <cellStyle name="Input 2 2 46 2" xfId="488" xr:uid="{00000000-0005-0000-0000-00008C020000}"/>
    <cellStyle name="Input 2 2 47" xfId="489" xr:uid="{00000000-0005-0000-0000-00008D020000}"/>
    <cellStyle name="Input 2 2 47 2" xfId="490" xr:uid="{00000000-0005-0000-0000-00008E020000}"/>
    <cellStyle name="Input 2 2 48" xfId="491" xr:uid="{00000000-0005-0000-0000-00008F020000}"/>
    <cellStyle name="Input 2 2 48 2" xfId="492" xr:uid="{00000000-0005-0000-0000-000090020000}"/>
    <cellStyle name="Input 2 2 49" xfId="493" xr:uid="{00000000-0005-0000-0000-000091020000}"/>
    <cellStyle name="Input 2 2 49 2" xfId="494" xr:uid="{00000000-0005-0000-0000-000092020000}"/>
    <cellStyle name="Input 2 2 5" xfId="495" xr:uid="{00000000-0005-0000-0000-000093020000}"/>
    <cellStyle name="Input 2 2 5 2" xfId="496" xr:uid="{00000000-0005-0000-0000-000094020000}"/>
    <cellStyle name="Input 2 2 5 2 2" xfId="1637" xr:uid="{00000000-0005-0000-0000-000095020000}"/>
    <cellStyle name="Input 2 2 5 2 3" xfId="1917" xr:uid="{00000000-0005-0000-0000-000096020000}"/>
    <cellStyle name="Input 2 2 5 3" xfId="1349" xr:uid="{00000000-0005-0000-0000-000097020000}"/>
    <cellStyle name="Input 2 2 5 3 2" xfId="1965" xr:uid="{00000000-0005-0000-0000-000098020000}"/>
    <cellStyle name="Input 2 2 5 4" xfId="1397" xr:uid="{00000000-0005-0000-0000-000099020000}"/>
    <cellStyle name="Input 2 2 5 5" xfId="1717" xr:uid="{00000000-0005-0000-0000-00009A020000}"/>
    <cellStyle name="Input 2 2 5 6" xfId="1764" xr:uid="{00000000-0005-0000-0000-00009B020000}"/>
    <cellStyle name="Input 2 2 5 7" xfId="1811" xr:uid="{00000000-0005-0000-0000-00009C020000}"/>
    <cellStyle name="Input 2 2 5 8" xfId="1863" xr:uid="{00000000-0005-0000-0000-00009D020000}"/>
    <cellStyle name="Input 2 2 50" xfId="497" xr:uid="{00000000-0005-0000-0000-00009E020000}"/>
    <cellStyle name="Input 2 2 50 2" xfId="498" xr:uid="{00000000-0005-0000-0000-00009F020000}"/>
    <cellStyle name="Input 2 2 51" xfId="499" xr:uid="{00000000-0005-0000-0000-0000A0020000}"/>
    <cellStyle name="Input 2 2 51 2" xfId="500" xr:uid="{00000000-0005-0000-0000-0000A1020000}"/>
    <cellStyle name="Input 2 2 52" xfId="501" xr:uid="{00000000-0005-0000-0000-0000A2020000}"/>
    <cellStyle name="Input 2 2 52 2" xfId="502" xr:uid="{00000000-0005-0000-0000-0000A3020000}"/>
    <cellStyle name="Input 2 2 53" xfId="503" xr:uid="{00000000-0005-0000-0000-0000A4020000}"/>
    <cellStyle name="Input 2 2 54" xfId="504" xr:uid="{00000000-0005-0000-0000-0000A5020000}"/>
    <cellStyle name="Input 2 2 55" xfId="505" xr:uid="{00000000-0005-0000-0000-0000A6020000}"/>
    <cellStyle name="Input 2 2 56" xfId="506" xr:uid="{00000000-0005-0000-0000-0000A7020000}"/>
    <cellStyle name="Input 2 2 57" xfId="507" xr:uid="{00000000-0005-0000-0000-0000A8020000}"/>
    <cellStyle name="Input 2 2 58" xfId="1827" xr:uid="{00000000-0005-0000-0000-0000A9020000}"/>
    <cellStyle name="Input 2 2 6" xfId="508" xr:uid="{00000000-0005-0000-0000-0000AA020000}"/>
    <cellStyle name="Input 2 2 6 2" xfId="509" xr:uid="{00000000-0005-0000-0000-0000AB020000}"/>
    <cellStyle name="Input 2 2 6 2 2" xfId="1649" xr:uid="{00000000-0005-0000-0000-0000AC020000}"/>
    <cellStyle name="Input 2 2 6 2 3" xfId="1929" xr:uid="{00000000-0005-0000-0000-0000AD020000}"/>
    <cellStyle name="Input 2 2 6 3" xfId="1361" xr:uid="{00000000-0005-0000-0000-0000AE020000}"/>
    <cellStyle name="Input 2 2 6 3 2" xfId="1977" xr:uid="{00000000-0005-0000-0000-0000AF020000}"/>
    <cellStyle name="Input 2 2 6 4" xfId="1409" xr:uid="{00000000-0005-0000-0000-0000B0020000}"/>
    <cellStyle name="Input 2 2 6 5" xfId="1729" xr:uid="{00000000-0005-0000-0000-0000B1020000}"/>
    <cellStyle name="Input 2 2 6 6" xfId="1776" xr:uid="{00000000-0005-0000-0000-0000B2020000}"/>
    <cellStyle name="Input 2 2 6 7" xfId="1823" xr:uid="{00000000-0005-0000-0000-0000B3020000}"/>
    <cellStyle name="Input 2 2 6 8" xfId="1875" xr:uid="{00000000-0005-0000-0000-0000B4020000}"/>
    <cellStyle name="Input 2 2 7" xfId="510" xr:uid="{00000000-0005-0000-0000-0000B5020000}"/>
    <cellStyle name="Input 2 2 7 2" xfId="511" xr:uid="{00000000-0005-0000-0000-0000B6020000}"/>
    <cellStyle name="Input 2 2 7 2 2" xfId="1617" xr:uid="{00000000-0005-0000-0000-0000B7020000}"/>
    <cellStyle name="Input 2 2 7 2 3" xfId="1897" xr:uid="{00000000-0005-0000-0000-0000B8020000}"/>
    <cellStyle name="Input 2 2 7 3" xfId="1329" xr:uid="{00000000-0005-0000-0000-0000B9020000}"/>
    <cellStyle name="Input 2 2 7 3 2" xfId="1945" xr:uid="{00000000-0005-0000-0000-0000BA020000}"/>
    <cellStyle name="Input 2 2 7 4" xfId="1377" xr:uid="{00000000-0005-0000-0000-0000BB020000}"/>
    <cellStyle name="Input 2 2 7 5" xfId="1697" xr:uid="{00000000-0005-0000-0000-0000BC020000}"/>
    <cellStyle name="Input 2 2 7 6" xfId="1744" xr:uid="{00000000-0005-0000-0000-0000BD020000}"/>
    <cellStyle name="Input 2 2 7 7" xfId="1791" xr:uid="{00000000-0005-0000-0000-0000BE020000}"/>
    <cellStyle name="Input 2 2 7 8" xfId="1843" xr:uid="{00000000-0005-0000-0000-0000BF020000}"/>
    <cellStyle name="Input 2 2 8" xfId="512" xr:uid="{00000000-0005-0000-0000-0000C0020000}"/>
    <cellStyle name="Input 2 2 8 2" xfId="513" xr:uid="{00000000-0005-0000-0000-0000C1020000}"/>
    <cellStyle name="Input 2 2 8 2 2" xfId="1612" xr:uid="{00000000-0005-0000-0000-0000C2020000}"/>
    <cellStyle name="Input 2 2 8 2 3" xfId="1892" xr:uid="{00000000-0005-0000-0000-0000C3020000}"/>
    <cellStyle name="Input 2 2 8 3" xfId="1324" xr:uid="{00000000-0005-0000-0000-0000C4020000}"/>
    <cellStyle name="Input 2 2 8 3 2" xfId="1940" xr:uid="{00000000-0005-0000-0000-0000C5020000}"/>
    <cellStyle name="Input 2 2 8 4" xfId="1372" xr:uid="{00000000-0005-0000-0000-0000C6020000}"/>
    <cellStyle name="Input 2 2 8 5" xfId="1692" xr:uid="{00000000-0005-0000-0000-0000C7020000}"/>
    <cellStyle name="Input 2 2 8 6" xfId="1739" xr:uid="{00000000-0005-0000-0000-0000C8020000}"/>
    <cellStyle name="Input 2 2 8 7" xfId="1786" xr:uid="{00000000-0005-0000-0000-0000C9020000}"/>
    <cellStyle name="Input 2 2 8 8" xfId="1838" xr:uid="{00000000-0005-0000-0000-0000CA020000}"/>
    <cellStyle name="Input 2 2 9" xfId="514" xr:uid="{00000000-0005-0000-0000-0000CB020000}"/>
    <cellStyle name="Input 2 2 9 2" xfId="515" xr:uid="{00000000-0005-0000-0000-0000CC020000}"/>
    <cellStyle name="Input 2 2 9 3" xfId="1601" xr:uid="{00000000-0005-0000-0000-0000CD020000}"/>
    <cellStyle name="Input 2 2 9 4" xfId="1881" xr:uid="{00000000-0005-0000-0000-0000CE020000}"/>
    <cellStyle name="Input 2 20" xfId="516" xr:uid="{00000000-0005-0000-0000-0000CF020000}"/>
    <cellStyle name="Input 2 20 2" xfId="517" xr:uid="{00000000-0005-0000-0000-0000D0020000}"/>
    <cellStyle name="Input 2 21" xfId="518" xr:uid="{00000000-0005-0000-0000-0000D1020000}"/>
    <cellStyle name="Input 2 21 2" xfId="519" xr:uid="{00000000-0005-0000-0000-0000D2020000}"/>
    <cellStyle name="Input 2 22" xfId="520" xr:uid="{00000000-0005-0000-0000-0000D3020000}"/>
    <cellStyle name="Input 2 22 2" xfId="521" xr:uid="{00000000-0005-0000-0000-0000D4020000}"/>
    <cellStyle name="Input 2 23" xfId="522" xr:uid="{00000000-0005-0000-0000-0000D5020000}"/>
    <cellStyle name="Input 2 23 2" xfId="523" xr:uid="{00000000-0005-0000-0000-0000D6020000}"/>
    <cellStyle name="Input 2 24" xfId="524" xr:uid="{00000000-0005-0000-0000-0000D7020000}"/>
    <cellStyle name="Input 2 24 2" xfId="525" xr:uid="{00000000-0005-0000-0000-0000D8020000}"/>
    <cellStyle name="Input 2 25" xfId="526" xr:uid="{00000000-0005-0000-0000-0000D9020000}"/>
    <cellStyle name="Input 2 25 2" xfId="527" xr:uid="{00000000-0005-0000-0000-0000DA020000}"/>
    <cellStyle name="Input 2 26" xfId="528" xr:uid="{00000000-0005-0000-0000-0000DB020000}"/>
    <cellStyle name="Input 2 26 2" xfId="529" xr:uid="{00000000-0005-0000-0000-0000DC020000}"/>
    <cellStyle name="Input 2 27" xfId="530" xr:uid="{00000000-0005-0000-0000-0000DD020000}"/>
    <cellStyle name="Input 2 27 2" xfId="531" xr:uid="{00000000-0005-0000-0000-0000DE020000}"/>
    <cellStyle name="Input 2 28" xfId="532" xr:uid="{00000000-0005-0000-0000-0000DF020000}"/>
    <cellStyle name="Input 2 28 2" xfId="533" xr:uid="{00000000-0005-0000-0000-0000E0020000}"/>
    <cellStyle name="Input 2 29" xfId="534" xr:uid="{00000000-0005-0000-0000-0000E1020000}"/>
    <cellStyle name="Input 2 29 2" xfId="535" xr:uid="{00000000-0005-0000-0000-0000E2020000}"/>
    <cellStyle name="Input 2 3" xfId="536" xr:uid="{00000000-0005-0000-0000-0000E3020000}"/>
    <cellStyle name="Input 2 3 2" xfId="537" xr:uid="{00000000-0005-0000-0000-0000E4020000}"/>
    <cellStyle name="Input 2 3 2 2" xfId="1604" xr:uid="{00000000-0005-0000-0000-0000E5020000}"/>
    <cellStyle name="Input 2 3 2 3" xfId="1884" xr:uid="{00000000-0005-0000-0000-0000E6020000}"/>
    <cellStyle name="Input 2 3 3" xfId="1316" xr:uid="{00000000-0005-0000-0000-0000E7020000}"/>
    <cellStyle name="Input 2 3 3 2" xfId="1932" xr:uid="{00000000-0005-0000-0000-0000E8020000}"/>
    <cellStyle name="Input 2 3 4" xfId="1364" xr:uid="{00000000-0005-0000-0000-0000E9020000}"/>
    <cellStyle name="Input 2 3 5" xfId="1683" xr:uid="{00000000-0005-0000-0000-0000EA020000}"/>
    <cellStyle name="Input 2 3 6" xfId="1731" xr:uid="{00000000-0005-0000-0000-0000EB020000}"/>
    <cellStyle name="Input 2 3 7" xfId="1778" xr:uid="{00000000-0005-0000-0000-0000EC020000}"/>
    <cellStyle name="Input 2 3 8" xfId="1830" xr:uid="{00000000-0005-0000-0000-0000ED020000}"/>
    <cellStyle name="Input 2 30" xfId="538" xr:uid="{00000000-0005-0000-0000-0000EE020000}"/>
    <cellStyle name="Input 2 30 2" xfId="539" xr:uid="{00000000-0005-0000-0000-0000EF020000}"/>
    <cellStyle name="Input 2 31" xfId="540" xr:uid="{00000000-0005-0000-0000-0000F0020000}"/>
    <cellStyle name="Input 2 31 2" xfId="541" xr:uid="{00000000-0005-0000-0000-0000F1020000}"/>
    <cellStyle name="Input 2 32" xfId="542" xr:uid="{00000000-0005-0000-0000-0000F2020000}"/>
    <cellStyle name="Input 2 32 2" xfId="543" xr:uid="{00000000-0005-0000-0000-0000F3020000}"/>
    <cellStyle name="Input 2 33" xfId="544" xr:uid="{00000000-0005-0000-0000-0000F4020000}"/>
    <cellStyle name="Input 2 33 2" xfId="545" xr:uid="{00000000-0005-0000-0000-0000F5020000}"/>
    <cellStyle name="Input 2 34" xfId="546" xr:uid="{00000000-0005-0000-0000-0000F6020000}"/>
    <cellStyle name="Input 2 34 2" xfId="547" xr:uid="{00000000-0005-0000-0000-0000F7020000}"/>
    <cellStyle name="Input 2 35" xfId="548" xr:uid="{00000000-0005-0000-0000-0000F8020000}"/>
    <cellStyle name="Input 2 35 2" xfId="549" xr:uid="{00000000-0005-0000-0000-0000F9020000}"/>
    <cellStyle name="Input 2 36" xfId="550" xr:uid="{00000000-0005-0000-0000-0000FA020000}"/>
    <cellStyle name="Input 2 36 2" xfId="551" xr:uid="{00000000-0005-0000-0000-0000FB020000}"/>
    <cellStyle name="Input 2 37" xfId="552" xr:uid="{00000000-0005-0000-0000-0000FC020000}"/>
    <cellStyle name="Input 2 37 2" xfId="553" xr:uid="{00000000-0005-0000-0000-0000FD020000}"/>
    <cellStyle name="Input 2 38" xfId="554" xr:uid="{00000000-0005-0000-0000-0000FE020000}"/>
    <cellStyle name="Input 2 38 2" xfId="555" xr:uid="{00000000-0005-0000-0000-0000FF020000}"/>
    <cellStyle name="Input 2 39" xfId="556" xr:uid="{00000000-0005-0000-0000-000000030000}"/>
    <cellStyle name="Input 2 39 2" xfId="557" xr:uid="{00000000-0005-0000-0000-000001030000}"/>
    <cellStyle name="Input 2 4" xfId="558" xr:uid="{00000000-0005-0000-0000-000002030000}"/>
    <cellStyle name="Input 2 4 2" xfId="559" xr:uid="{00000000-0005-0000-0000-000003030000}"/>
    <cellStyle name="Input 2 4 2 2" xfId="1460" xr:uid="{00000000-0005-0000-0000-000004030000}"/>
    <cellStyle name="Input 2 4 3" xfId="1441" xr:uid="{00000000-0005-0000-0000-000005030000}"/>
    <cellStyle name="Input 2 40" xfId="560" xr:uid="{00000000-0005-0000-0000-000006030000}"/>
    <cellStyle name="Input 2 40 2" xfId="561" xr:uid="{00000000-0005-0000-0000-000007030000}"/>
    <cellStyle name="Input 2 41" xfId="562" xr:uid="{00000000-0005-0000-0000-000008030000}"/>
    <cellStyle name="Input 2 41 2" xfId="563" xr:uid="{00000000-0005-0000-0000-000009030000}"/>
    <cellStyle name="Input 2 42" xfId="564" xr:uid="{00000000-0005-0000-0000-00000A030000}"/>
    <cellStyle name="Input 2 42 2" xfId="565" xr:uid="{00000000-0005-0000-0000-00000B030000}"/>
    <cellStyle name="Input 2 43" xfId="566" xr:uid="{00000000-0005-0000-0000-00000C030000}"/>
    <cellStyle name="Input 2 43 2" xfId="567" xr:uid="{00000000-0005-0000-0000-00000D030000}"/>
    <cellStyle name="Input 2 44" xfId="568" xr:uid="{00000000-0005-0000-0000-00000E030000}"/>
    <cellStyle name="Input 2 44 2" xfId="569" xr:uid="{00000000-0005-0000-0000-00000F030000}"/>
    <cellStyle name="Input 2 45" xfId="570" xr:uid="{00000000-0005-0000-0000-000010030000}"/>
    <cellStyle name="Input 2 45 2" xfId="571" xr:uid="{00000000-0005-0000-0000-000011030000}"/>
    <cellStyle name="Input 2 46" xfId="572" xr:uid="{00000000-0005-0000-0000-000012030000}"/>
    <cellStyle name="Input 2 46 2" xfId="573" xr:uid="{00000000-0005-0000-0000-000013030000}"/>
    <cellStyle name="Input 2 47" xfId="574" xr:uid="{00000000-0005-0000-0000-000014030000}"/>
    <cellStyle name="Input 2 47 2" xfId="575" xr:uid="{00000000-0005-0000-0000-000015030000}"/>
    <cellStyle name="Input 2 48" xfId="576" xr:uid="{00000000-0005-0000-0000-000016030000}"/>
    <cellStyle name="Input 2 48 2" xfId="577" xr:uid="{00000000-0005-0000-0000-000017030000}"/>
    <cellStyle name="Input 2 49" xfId="578" xr:uid="{00000000-0005-0000-0000-000018030000}"/>
    <cellStyle name="Input 2 49 2" xfId="579" xr:uid="{00000000-0005-0000-0000-000019030000}"/>
    <cellStyle name="Input 2 5" xfId="580" xr:uid="{00000000-0005-0000-0000-00001A030000}"/>
    <cellStyle name="Input 2 5 2" xfId="581" xr:uid="{00000000-0005-0000-0000-00001B030000}"/>
    <cellStyle name="Input 2 5 2 2" xfId="1651" xr:uid="{00000000-0005-0000-0000-00001C030000}"/>
    <cellStyle name="Input 2 5 3" xfId="1430" xr:uid="{00000000-0005-0000-0000-00001D030000}"/>
    <cellStyle name="Input 2 50" xfId="582" xr:uid="{00000000-0005-0000-0000-00001E030000}"/>
    <cellStyle name="Input 2 50 2" xfId="583" xr:uid="{00000000-0005-0000-0000-00001F030000}"/>
    <cellStyle name="Input 2 51" xfId="584" xr:uid="{00000000-0005-0000-0000-000020030000}"/>
    <cellStyle name="Input 2 51 2" xfId="585" xr:uid="{00000000-0005-0000-0000-000021030000}"/>
    <cellStyle name="Input 2 52" xfId="586" xr:uid="{00000000-0005-0000-0000-000022030000}"/>
    <cellStyle name="Input 2 52 2" xfId="587" xr:uid="{00000000-0005-0000-0000-000023030000}"/>
    <cellStyle name="Input 2 53" xfId="588" xr:uid="{00000000-0005-0000-0000-000024030000}"/>
    <cellStyle name="Input 2 53 2" xfId="589" xr:uid="{00000000-0005-0000-0000-000025030000}"/>
    <cellStyle name="Input 2 54" xfId="590" xr:uid="{00000000-0005-0000-0000-000026030000}"/>
    <cellStyle name="Input 2 55" xfId="591" xr:uid="{00000000-0005-0000-0000-000027030000}"/>
    <cellStyle name="Input 2 56" xfId="592" xr:uid="{00000000-0005-0000-0000-000028030000}"/>
    <cellStyle name="Input 2 57" xfId="593" xr:uid="{00000000-0005-0000-0000-000029030000}"/>
    <cellStyle name="Input 2 58" xfId="594" xr:uid="{00000000-0005-0000-0000-00002A030000}"/>
    <cellStyle name="Input 2 6" xfId="595" xr:uid="{00000000-0005-0000-0000-00002B030000}"/>
    <cellStyle name="Input 2 6 2" xfId="596" xr:uid="{00000000-0005-0000-0000-00002C030000}"/>
    <cellStyle name="Input 2 6 2 2" xfId="1664" xr:uid="{00000000-0005-0000-0000-00002D030000}"/>
    <cellStyle name="Input 2 6 3" xfId="1456" xr:uid="{00000000-0005-0000-0000-00002E030000}"/>
    <cellStyle name="Input 2 7" xfId="597" xr:uid="{00000000-0005-0000-0000-00002F030000}"/>
    <cellStyle name="Input 2 7 2" xfId="598" xr:uid="{00000000-0005-0000-0000-000030030000}"/>
    <cellStyle name="Input 2 7 2 2" xfId="1672" xr:uid="{00000000-0005-0000-0000-000031030000}"/>
    <cellStyle name="Input 2 7 3" xfId="1429" xr:uid="{00000000-0005-0000-0000-000032030000}"/>
    <cellStyle name="Input 2 8" xfId="599" xr:uid="{00000000-0005-0000-0000-000033030000}"/>
    <cellStyle name="Input 2 8 2" xfId="600" xr:uid="{00000000-0005-0000-0000-000034030000}"/>
    <cellStyle name="Input 2 8 2 2" xfId="1671" xr:uid="{00000000-0005-0000-0000-000035030000}"/>
    <cellStyle name="Input 2 8 3" xfId="1433" xr:uid="{00000000-0005-0000-0000-000036030000}"/>
    <cellStyle name="Input 2 9" xfId="601" xr:uid="{00000000-0005-0000-0000-000037030000}"/>
    <cellStyle name="Input 2 9 2" xfId="602" xr:uid="{00000000-0005-0000-0000-000038030000}"/>
    <cellStyle name="Input 2 9 2 2" xfId="1654" xr:uid="{00000000-0005-0000-0000-000039030000}"/>
    <cellStyle name="Input 2 9 3" xfId="1680" xr:uid="{00000000-0005-0000-0000-00003A030000}"/>
    <cellStyle name="Linked Cell" xfId="1277" builtinId="24" customBuiltin="1"/>
    <cellStyle name="Linked Cell 2" xfId="87" xr:uid="{00000000-0005-0000-0000-00003C030000}"/>
    <cellStyle name="Neutral" xfId="1273" builtinId="28" customBuiltin="1"/>
    <cellStyle name="Neutral 2" xfId="88" xr:uid="{00000000-0005-0000-0000-00003E030000}"/>
    <cellStyle name="Normal" xfId="0" builtinId="0"/>
    <cellStyle name="Normal 10" xfId="89" xr:uid="{00000000-0005-0000-0000-000040030000}"/>
    <cellStyle name="Normal 11" xfId="90" xr:uid="{00000000-0005-0000-0000-000041030000}"/>
    <cellStyle name="Normal 12" xfId="1420" xr:uid="{00000000-0005-0000-0000-000042030000}"/>
    <cellStyle name="Normal 12 2" xfId="1488" xr:uid="{00000000-0005-0000-0000-000043030000}"/>
    <cellStyle name="Normal 13" xfId="1461" xr:uid="{00000000-0005-0000-0000-000044030000}"/>
    <cellStyle name="Normal 13 2" xfId="1529" xr:uid="{00000000-0005-0000-0000-000045030000}"/>
    <cellStyle name="Normal 14" xfId="1544" xr:uid="{00000000-0005-0000-0000-000046030000}"/>
    <cellStyle name="Normal 2" xfId="3" xr:uid="{00000000-0005-0000-0000-000047030000}"/>
    <cellStyle name="Normal 2 10" xfId="91" xr:uid="{00000000-0005-0000-0000-000048030000}"/>
    <cellStyle name="Normal 2 10 2" xfId="92" xr:uid="{00000000-0005-0000-0000-000049030000}"/>
    <cellStyle name="Normal 2 10 2 2" xfId="1504" xr:uid="{00000000-0005-0000-0000-00004A030000}"/>
    <cellStyle name="Normal 2 10 2 3" xfId="1573" xr:uid="{00000000-0005-0000-0000-00004B030000}"/>
    <cellStyle name="Normal 2 11" xfId="93" xr:uid="{00000000-0005-0000-0000-00004C030000}"/>
    <cellStyle name="Normal 2 11 2" xfId="94" xr:uid="{00000000-0005-0000-0000-00004D030000}"/>
    <cellStyle name="Normal 2 11 2 2" xfId="1506" xr:uid="{00000000-0005-0000-0000-00004E030000}"/>
    <cellStyle name="Normal 2 11 2 3" xfId="1575" xr:uid="{00000000-0005-0000-0000-00004F030000}"/>
    <cellStyle name="Normal 2 12" xfId="95" xr:uid="{00000000-0005-0000-0000-000050030000}"/>
    <cellStyle name="Normal 2 12 2" xfId="96" xr:uid="{00000000-0005-0000-0000-000051030000}"/>
    <cellStyle name="Normal 2 12 3" xfId="97" xr:uid="{00000000-0005-0000-0000-000052030000}"/>
    <cellStyle name="Normal 2 12 4" xfId="98" xr:uid="{00000000-0005-0000-0000-000053030000}"/>
    <cellStyle name="Normal 2 12 5" xfId="99" xr:uid="{00000000-0005-0000-0000-000054030000}"/>
    <cellStyle name="Normal 2 12 6" xfId="100" xr:uid="{00000000-0005-0000-0000-000055030000}"/>
    <cellStyle name="Normal 2 12 7" xfId="101" xr:uid="{00000000-0005-0000-0000-000056030000}"/>
    <cellStyle name="Normal 2 12 8" xfId="102" xr:uid="{00000000-0005-0000-0000-000057030000}"/>
    <cellStyle name="Normal 2 12 8 2" xfId="1508" xr:uid="{00000000-0005-0000-0000-000058030000}"/>
    <cellStyle name="Normal 2 12 8 3" xfId="1577" xr:uid="{00000000-0005-0000-0000-000059030000}"/>
    <cellStyle name="Normal 2 13" xfId="103" xr:uid="{00000000-0005-0000-0000-00005A030000}"/>
    <cellStyle name="Normal 2 13 2" xfId="104" xr:uid="{00000000-0005-0000-0000-00005B030000}"/>
    <cellStyle name="Normal 2 13 2 2" xfId="1510" xr:uid="{00000000-0005-0000-0000-00005C030000}"/>
    <cellStyle name="Normal 2 13 2 3" xfId="1579" xr:uid="{00000000-0005-0000-0000-00005D030000}"/>
    <cellStyle name="Normal 2 14" xfId="105" xr:uid="{00000000-0005-0000-0000-00005E030000}"/>
    <cellStyle name="Normal 2 14 2" xfId="106" xr:uid="{00000000-0005-0000-0000-00005F030000}"/>
    <cellStyle name="Normal 2 15" xfId="107" xr:uid="{00000000-0005-0000-0000-000060030000}"/>
    <cellStyle name="Normal 2 15 2" xfId="108" xr:uid="{00000000-0005-0000-0000-000061030000}"/>
    <cellStyle name="Normal 2 15 2 2" xfId="1494" xr:uid="{00000000-0005-0000-0000-000062030000}"/>
    <cellStyle name="Normal 2 15 2 3" xfId="1563" xr:uid="{00000000-0005-0000-0000-000063030000}"/>
    <cellStyle name="Normal 2 16" xfId="109" xr:uid="{00000000-0005-0000-0000-000064030000}"/>
    <cellStyle name="Normal 2 17" xfId="110" xr:uid="{00000000-0005-0000-0000-000065030000}"/>
    <cellStyle name="Normal 2 18" xfId="111" xr:uid="{00000000-0005-0000-0000-000066030000}"/>
    <cellStyle name="Normal 2 2" xfId="112" xr:uid="{00000000-0005-0000-0000-000067030000}"/>
    <cellStyle name="Normal 2 2 10" xfId="113" xr:uid="{00000000-0005-0000-0000-000068030000}"/>
    <cellStyle name="Normal 2 2 11" xfId="603" xr:uid="{00000000-0005-0000-0000-000069030000}"/>
    <cellStyle name="Normal 2 2 12" xfId="604" xr:uid="{00000000-0005-0000-0000-00006A030000}"/>
    <cellStyle name="Normal 2 2 2" xfId="114" xr:uid="{00000000-0005-0000-0000-00006B030000}"/>
    <cellStyle name="Normal 2 2 2 2" xfId="115" xr:uid="{00000000-0005-0000-0000-00006C030000}"/>
    <cellStyle name="Normal 2 2 2 3" xfId="116" xr:uid="{00000000-0005-0000-0000-00006D030000}"/>
    <cellStyle name="Normal 2 2 2 4" xfId="117" xr:uid="{00000000-0005-0000-0000-00006E030000}"/>
    <cellStyle name="Normal 2 2 2 5" xfId="118" xr:uid="{00000000-0005-0000-0000-00006F030000}"/>
    <cellStyle name="Normal 2 2 2 6" xfId="119" xr:uid="{00000000-0005-0000-0000-000070030000}"/>
    <cellStyle name="Normal 2 2 2 7" xfId="120" xr:uid="{00000000-0005-0000-0000-000071030000}"/>
    <cellStyle name="Normal 2 2 3" xfId="121" xr:uid="{00000000-0005-0000-0000-000072030000}"/>
    <cellStyle name="Normal 2 2 4" xfId="122" xr:uid="{00000000-0005-0000-0000-000073030000}"/>
    <cellStyle name="Normal 2 2 5" xfId="123" xr:uid="{00000000-0005-0000-0000-000074030000}"/>
    <cellStyle name="Normal 2 2 6" xfId="124" xr:uid="{00000000-0005-0000-0000-000075030000}"/>
    <cellStyle name="Normal 2 2 7" xfId="125" xr:uid="{00000000-0005-0000-0000-000076030000}"/>
    <cellStyle name="Normal 2 2 8" xfId="126" xr:uid="{00000000-0005-0000-0000-000077030000}"/>
    <cellStyle name="Normal 2 2 9" xfId="127" xr:uid="{00000000-0005-0000-0000-000078030000}"/>
    <cellStyle name="Normal 2 3" xfId="128" xr:uid="{00000000-0005-0000-0000-000079030000}"/>
    <cellStyle name="Normal 2 3 2" xfId="129" xr:uid="{00000000-0005-0000-0000-00007A030000}"/>
    <cellStyle name="Normal 2 3 3" xfId="130" xr:uid="{00000000-0005-0000-0000-00007B030000}"/>
    <cellStyle name="Normal 2 3 3 2" xfId="1496" xr:uid="{00000000-0005-0000-0000-00007C030000}"/>
    <cellStyle name="Normal 2 3 3 3" xfId="1565" xr:uid="{00000000-0005-0000-0000-00007D030000}"/>
    <cellStyle name="Normal 2 3 4" xfId="605" xr:uid="{00000000-0005-0000-0000-00007E030000}"/>
    <cellStyle name="Normal 2 4" xfId="131" xr:uid="{00000000-0005-0000-0000-00007F030000}"/>
    <cellStyle name="Normal 2 4 2" xfId="132" xr:uid="{00000000-0005-0000-0000-000080030000}"/>
    <cellStyle name="Normal 2 4 3" xfId="133" xr:uid="{00000000-0005-0000-0000-000081030000}"/>
    <cellStyle name="Normal 2 4 3 2" xfId="1498" xr:uid="{00000000-0005-0000-0000-000082030000}"/>
    <cellStyle name="Normal 2 4 3 3" xfId="1567" xr:uid="{00000000-0005-0000-0000-000083030000}"/>
    <cellStyle name="Normal 2 4 4" xfId="606" xr:uid="{00000000-0005-0000-0000-000084030000}"/>
    <cellStyle name="Normal 2 4 5" xfId="607" xr:uid="{00000000-0005-0000-0000-000085030000}"/>
    <cellStyle name="Normal 2 5" xfId="134" xr:uid="{00000000-0005-0000-0000-000086030000}"/>
    <cellStyle name="Normal 2 5 2" xfId="135" xr:uid="{00000000-0005-0000-0000-000087030000}"/>
    <cellStyle name="Normal 2 5 3" xfId="136" xr:uid="{00000000-0005-0000-0000-000088030000}"/>
    <cellStyle name="Normal 2 5 3 2" xfId="1499" xr:uid="{00000000-0005-0000-0000-000089030000}"/>
    <cellStyle name="Normal 2 5 3 3" xfId="1568" xr:uid="{00000000-0005-0000-0000-00008A030000}"/>
    <cellStyle name="Normal 2 6" xfId="137" xr:uid="{00000000-0005-0000-0000-00008B030000}"/>
    <cellStyle name="Normal 2 6 2" xfId="138" xr:uid="{00000000-0005-0000-0000-00008C030000}"/>
    <cellStyle name="Normal 2 6 2 2" xfId="1501" xr:uid="{00000000-0005-0000-0000-00008D030000}"/>
    <cellStyle name="Normal 2 6 2 3" xfId="1570" xr:uid="{00000000-0005-0000-0000-00008E030000}"/>
    <cellStyle name="Normal 2 7" xfId="139" xr:uid="{00000000-0005-0000-0000-00008F030000}"/>
    <cellStyle name="Normal 2 7 2" xfId="140" xr:uid="{00000000-0005-0000-0000-000090030000}"/>
    <cellStyle name="Normal 2 7 2 2" xfId="1500" xr:uid="{00000000-0005-0000-0000-000091030000}"/>
    <cellStyle name="Normal 2 7 2 3" xfId="1569" xr:uid="{00000000-0005-0000-0000-000092030000}"/>
    <cellStyle name="Normal 2 8" xfId="141" xr:uid="{00000000-0005-0000-0000-000093030000}"/>
    <cellStyle name="Normal 2 8 2" xfId="142" xr:uid="{00000000-0005-0000-0000-000094030000}"/>
    <cellStyle name="Normal 2 8 2 2" xfId="1502" xr:uid="{00000000-0005-0000-0000-000095030000}"/>
    <cellStyle name="Normal 2 8 2 3" xfId="1571" xr:uid="{00000000-0005-0000-0000-000096030000}"/>
    <cellStyle name="Normal 2 9" xfId="143" xr:uid="{00000000-0005-0000-0000-000097030000}"/>
    <cellStyle name="Normal 2 9 2" xfId="144" xr:uid="{00000000-0005-0000-0000-000098030000}"/>
    <cellStyle name="Normal 2 9 2 2" xfId="1503" xr:uid="{00000000-0005-0000-0000-000099030000}"/>
    <cellStyle name="Normal 2 9 2 3" xfId="1572" xr:uid="{00000000-0005-0000-0000-00009A030000}"/>
    <cellStyle name="Normal 3" xfId="145" xr:uid="{00000000-0005-0000-0000-00009B030000}"/>
    <cellStyle name="Normal 3 2" xfId="146" xr:uid="{00000000-0005-0000-0000-00009C030000}"/>
    <cellStyle name="Normal 3 2 2" xfId="147" xr:uid="{00000000-0005-0000-0000-00009D030000}"/>
    <cellStyle name="Normal 3 2 2 2" xfId="1511" xr:uid="{00000000-0005-0000-0000-00009E030000}"/>
    <cellStyle name="Normal 3 2 2 3" xfId="1580" xr:uid="{00000000-0005-0000-0000-00009F030000}"/>
    <cellStyle name="Normal 3 2 3" xfId="608" xr:uid="{00000000-0005-0000-0000-0000A0030000}"/>
    <cellStyle name="Normal 3 2 4" xfId="609" xr:uid="{00000000-0005-0000-0000-0000A1030000}"/>
    <cellStyle name="Normal 3 3" xfId="148" xr:uid="{00000000-0005-0000-0000-0000A2030000}"/>
    <cellStyle name="Normal 3 4" xfId="610" xr:uid="{00000000-0005-0000-0000-0000A3030000}"/>
    <cellStyle name="Normal 3 5" xfId="611" xr:uid="{00000000-0005-0000-0000-0000A4030000}"/>
    <cellStyle name="Normal 4" xfId="149" xr:uid="{00000000-0005-0000-0000-0000A5030000}"/>
    <cellStyle name="Normal 4 2" xfId="150" xr:uid="{00000000-0005-0000-0000-0000A6030000}"/>
    <cellStyle name="Normal 4 3" xfId="151" xr:uid="{00000000-0005-0000-0000-0000A7030000}"/>
    <cellStyle name="Normal 4 4" xfId="612" xr:uid="{00000000-0005-0000-0000-0000A8030000}"/>
    <cellStyle name="Normal 5" xfId="152" xr:uid="{00000000-0005-0000-0000-0000A9030000}"/>
    <cellStyle name="Normal 5 2" xfId="153" xr:uid="{00000000-0005-0000-0000-0000AA030000}"/>
    <cellStyle name="Normal 6" xfId="154" xr:uid="{00000000-0005-0000-0000-0000AB030000}"/>
    <cellStyle name="Normal 6 2" xfId="155" xr:uid="{00000000-0005-0000-0000-0000AC030000}"/>
    <cellStyle name="Normal 6 2 2" xfId="1513" xr:uid="{00000000-0005-0000-0000-0000AD030000}"/>
    <cellStyle name="Normal 6 2 3" xfId="1582" xr:uid="{00000000-0005-0000-0000-0000AE030000}"/>
    <cellStyle name="Normal 7" xfId="156" xr:uid="{00000000-0005-0000-0000-0000AF030000}"/>
    <cellStyle name="Normal 7 2" xfId="157" xr:uid="{00000000-0005-0000-0000-0000B0030000}"/>
    <cellStyle name="Normal 7 3" xfId="1491" xr:uid="{00000000-0005-0000-0000-0000B1030000}"/>
    <cellStyle name="Normal 7 4" xfId="1547" xr:uid="{00000000-0005-0000-0000-0000B2030000}"/>
    <cellStyle name="Normal 8" xfId="158" xr:uid="{00000000-0005-0000-0000-0000B3030000}"/>
    <cellStyle name="Normal 8 2" xfId="159" xr:uid="{00000000-0005-0000-0000-0000B4030000}"/>
    <cellStyle name="Normal 8 2 2" xfId="1515" xr:uid="{00000000-0005-0000-0000-0000B5030000}"/>
    <cellStyle name="Normal 8 2 3" xfId="1584" xr:uid="{00000000-0005-0000-0000-0000B6030000}"/>
    <cellStyle name="Normal 8 2 4" xfId="1682" xr:uid="{00000000-0005-0000-0000-0000B7030000}"/>
    <cellStyle name="Normal 9" xfId="160" xr:uid="{00000000-0005-0000-0000-0000B8030000}"/>
    <cellStyle name="Normal 9 2" xfId="1265" xr:uid="{00000000-0005-0000-0000-0000B9030000}"/>
    <cellStyle name="Normal_pyaje" xfId="5" xr:uid="{00000000-0005-0000-0000-0000BA030000}"/>
    <cellStyle name="Normal_PYCollegeSNA" xfId="6" xr:uid="{00000000-0005-0000-0000-0000BB030000}"/>
    <cellStyle name="Note 2" xfId="161" xr:uid="{00000000-0005-0000-0000-0000BC030000}"/>
    <cellStyle name="Note 2 10" xfId="1660" xr:uid="{00000000-0005-0000-0000-0000BD030000}"/>
    <cellStyle name="Note 2 10 2" xfId="1455" xr:uid="{00000000-0005-0000-0000-0000BE030000}"/>
    <cellStyle name="Note 2 11" xfId="1676" xr:uid="{00000000-0005-0000-0000-0000BF030000}"/>
    <cellStyle name="Note 2 12" xfId="1675" xr:uid="{00000000-0005-0000-0000-0000C0030000}"/>
    <cellStyle name="Note 2 13" xfId="1310" xr:uid="{00000000-0005-0000-0000-0000C1030000}"/>
    <cellStyle name="Note 2 2" xfId="162" xr:uid="{00000000-0005-0000-0000-0000C2030000}"/>
    <cellStyle name="Note 2 2 2" xfId="1514" xr:uid="{00000000-0005-0000-0000-0000C3030000}"/>
    <cellStyle name="Note 2 2 2 2" xfId="1459" xr:uid="{00000000-0005-0000-0000-0000C4030000}"/>
    <cellStyle name="Note 2 2 3" xfId="1583" xr:uid="{00000000-0005-0000-0000-0000C5030000}"/>
    <cellStyle name="Note 2 2 4" xfId="1419" xr:uid="{00000000-0005-0000-0000-0000C6030000}"/>
    <cellStyle name="Note 2 3" xfId="163" xr:uid="{00000000-0005-0000-0000-0000C7030000}"/>
    <cellStyle name="Note 2 3 10" xfId="613" xr:uid="{00000000-0005-0000-0000-0000C8030000}"/>
    <cellStyle name="Note 2 3 10 2" xfId="614" xr:uid="{00000000-0005-0000-0000-0000C9030000}"/>
    <cellStyle name="Note 2 3 10 3" xfId="1562" xr:uid="{00000000-0005-0000-0000-0000CA030000}"/>
    <cellStyle name="Note 2 3 10 4" xfId="1877" xr:uid="{00000000-0005-0000-0000-0000CB030000}"/>
    <cellStyle name="Note 2 3 11" xfId="615" xr:uid="{00000000-0005-0000-0000-0000CC030000}"/>
    <cellStyle name="Note 2 3 11 2" xfId="616" xr:uid="{00000000-0005-0000-0000-0000CD030000}"/>
    <cellStyle name="Note 2 3 11 3" xfId="1449" xr:uid="{00000000-0005-0000-0000-0000CE030000}"/>
    <cellStyle name="Note 2 3 12" xfId="617" xr:uid="{00000000-0005-0000-0000-0000CF030000}"/>
    <cellStyle name="Note 2 3 12 2" xfId="618" xr:uid="{00000000-0005-0000-0000-0000D0030000}"/>
    <cellStyle name="Note 2 3 13" xfId="619" xr:uid="{00000000-0005-0000-0000-0000D1030000}"/>
    <cellStyle name="Note 2 3 13 2" xfId="620" xr:uid="{00000000-0005-0000-0000-0000D2030000}"/>
    <cellStyle name="Note 2 3 14" xfId="621" xr:uid="{00000000-0005-0000-0000-0000D3030000}"/>
    <cellStyle name="Note 2 3 14 2" xfId="622" xr:uid="{00000000-0005-0000-0000-0000D4030000}"/>
    <cellStyle name="Note 2 3 15" xfId="623" xr:uid="{00000000-0005-0000-0000-0000D5030000}"/>
    <cellStyle name="Note 2 3 15 2" xfId="624" xr:uid="{00000000-0005-0000-0000-0000D6030000}"/>
    <cellStyle name="Note 2 3 16" xfId="625" xr:uid="{00000000-0005-0000-0000-0000D7030000}"/>
    <cellStyle name="Note 2 3 16 2" xfId="626" xr:uid="{00000000-0005-0000-0000-0000D8030000}"/>
    <cellStyle name="Note 2 3 17" xfId="627" xr:uid="{00000000-0005-0000-0000-0000D9030000}"/>
    <cellStyle name="Note 2 3 17 2" xfId="628" xr:uid="{00000000-0005-0000-0000-0000DA030000}"/>
    <cellStyle name="Note 2 3 18" xfId="629" xr:uid="{00000000-0005-0000-0000-0000DB030000}"/>
    <cellStyle name="Note 2 3 18 2" xfId="630" xr:uid="{00000000-0005-0000-0000-0000DC030000}"/>
    <cellStyle name="Note 2 3 19" xfId="631" xr:uid="{00000000-0005-0000-0000-0000DD030000}"/>
    <cellStyle name="Note 2 3 19 2" xfId="632" xr:uid="{00000000-0005-0000-0000-0000DE030000}"/>
    <cellStyle name="Note 2 3 2" xfId="633" xr:uid="{00000000-0005-0000-0000-0000DF030000}"/>
    <cellStyle name="Note 2 3 2 2" xfId="634" xr:uid="{00000000-0005-0000-0000-0000E0030000}"/>
    <cellStyle name="Note 2 3 2 2 2" xfId="1632" xr:uid="{00000000-0005-0000-0000-0000E1030000}"/>
    <cellStyle name="Note 2 3 2 2 3" xfId="1912" xr:uid="{00000000-0005-0000-0000-0000E2030000}"/>
    <cellStyle name="Note 2 3 2 3" xfId="1344" xr:uid="{00000000-0005-0000-0000-0000E3030000}"/>
    <cellStyle name="Note 2 3 2 3 2" xfId="1960" xr:uid="{00000000-0005-0000-0000-0000E4030000}"/>
    <cellStyle name="Note 2 3 2 4" xfId="1392" xr:uid="{00000000-0005-0000-0000-0000E5030000}"/>
    <cellStyle name="Note 2 3 2 5" xfId="1712" xr:uid="{00000000-0005-0000-0000-0000E6030000}"/>
    <cellStyle name="Note 2 3 2 6" xfId="1759" xr:uid="{00000000-0005-0000-0000-0000E7030000}"/>
    <cellStyle name="Note 2 3 2 7" xfId="1806" xr:uid="{00000000-0005-0000-0000-0000E8030000}"/>
    <cellStyle name="Note 2 3 2 8" xfId="1858" xr:uid="{00000000-0005-0000-0000-0000E9030000}"/>
    <cellStyle name="Note 2 3 20" xfId="635" xr:uid="{00000000-0005-0000-0000-0000EA030000}"/>
    <cellStyle name="Note 2 3 20 2" xfId="636" xr:uid="{00000000-0005-0000-0000-0000EB030000}"/>
    <cellStyle name="Note 2 3 21" xfId="637" xr:uid="{00000000-0005-0000-0000-0000EC030000}"/>
    <cellStyle name="Note 2 3 21 2" xfId="638" xr:uid="{00000000-0005-0000-0000-0000ED030000}"/>
    <cellStyle name="Note 2 3 22" xfId="639" xr:uid="{00000000-0005-0000-0000-0000EE030000}"/>
    <cellStyle name="Note 2 3 22 2" xfId="640" xr:uid="{00000000-0005-0000-0000-0000EF030000}"/>
    <cellStyle name="Note 2 3 23" xfId="641" xr:uid="{00000000-0005-0000-0000-0000F0030000}"/>
    <cellStyle name="Note 2 3 23 2" xfId="642" xr:uid="{00000000-0005-0000-0000-0000F1030000}"/>
    <cellStyle name="Note 2 3 24" xfId="643" xr:uid="{00000000-0005-0000-0000-0000F2030000}"/>
    <cellStyle name="Note 2 3 24 2" xfId="644" xr:uid="{00000000-0005-0000-0000-0000F3030000}"/>
    <cellStyle name="Note 2 3 25" xfId="645" xr:uid="{00000000-0005-0000-0000-0000F4030000}"/>
    <cellStyle name="Note 2 3 25 2" xfId="646" xr:uid="{00000000-0005-0000-0000-0000F5030000}"/>
    <cellStyle name="Note 2 3 26" xfId="647" xr:uid="{00000000-0005-0000-0000-0000F6030000}"/>
    <cellStyle name="Note 2 3 26 2" xfId="648" xr:uid="{00000000-0005-0000-0000-0000F7030000}"/>
    <cellStyle name="Note 2 3 27" xfId="649" xr:uid="{00000000-0005-0000-0000-0000F8030000}"/>
    <cellStyle name="Note 2 3 27 2" xfId="650" xr:uid="{00000000-0005-0000-0000-0000F9030000}"/>
    <cellStyle name="Note 2 3 28" xfId="651" xr:uid="{00000000-0005-0000-0000-0000FA030000}"/>
    <cellStyle name="Note 2 3 28 2" xfId="652" xr:uid="{00000000-0005-0000-0000-0000FB030000}"/>
    <cellStyle name="Note 2 3 29" xfId="653" xr:uid="{00000000-0005-0000-0000-0000FC030000}"/>
    <cellStyle name="Note 2 3 29 2" xfId="654" xr:uid="{00000000-0005-0000-0000-0000FD030000}"/>
    <cellStyle name="Note 2 3 3" xfId="655" xr:uid="{00000000-0005-0000-0000-0000FE030000}"/>
    <cellStyle name="Note 2 3 3 2" xfId="656" xr:uid="{00000000-0005-0000-0000-0000FF030000}"/>
    <cellStyle name="Note 2 3 3 2 2" xfId="1624" xr:uid="{00000000-0005-0000-0000-000000040000}"/>
    <cellStyle name="Note 2 3 3 2 3" xfId="1904" xr:uid="{00000000-0005-0000-0000-000001040000}"/>
    <cellStyle name="Note 2 3 3 3" xfId="1336" xr:uid="{00000000-0005-0000-0000-000002040000}"/>
    <cellStyle name="Note 2 3 3 3 2" xfId="1952" xr:uid="{00000000-0005-0000-0000-000003040000}"/>
    <cellStyle name="Note 2 3 3 4" xfId="1384" xr:uid="{00000000-0005-0000-0000-000004040000}"/>
    <cellStyle name="Note 2 3 3 5" xfId="1704" xr:uid="{00000000-0005-0000-0000-000005040000}"/>
    <cellStyle name="Note 2 3 3 6" xfId="1751" xr:uid="{00000000-0005-0000-0000-000006040000}"/>
    <cellStyle name="Note 2 3 3 7" xfId="1798" xr:uid="{00000000-0005-0000-0000-000007040000}"/>
    <cellStyle name="Note 2 3 3 8" xfId="1850" xr:uid="{00000000-0005-0000-0000-000008040000}"/>
    <cellStyle name="Note 2 3 30" xfId="657" xr:uid="{00000000-0005-0000-0000-000009040000}"/>
    <cellStyle name="Note 2 3 30 2" xfId="658" xr:uid="{00000000-0005-0000-0000-00000A040000}"/>
    <cellStyle name="Note 2 3 31" xfId="659" xr:uid="{00000000-0005-0000-0000-00000B040000}"/>
    <cellStyle name="Note 2 3 31 2" xfId="660" xr:uid="{00000000-0005-0000-0000-00000C040000}"/>
    <cellStyle name="Note 2 3 32" xfId="661" xr:uid="{00000000-0005-0000-0000-00000D040000}"/>
    <cellStyle name="Note 2 3 32 2" xfId="662" xr:uid="{00000000-0005-0000-0000-00000E040000}"/>
    <cellStyle name="Note 2 3 33" xfId="663" xr:uid="{00000000-0005-0000-0000-00000F040000}"/>
    <cellStyle name="Note 2 3 33 2" xfId="664" xr:uid="{00000000-0005-0000-0000-000010040000}"/>
    <cellStyle name="Note 2 3 34" xfId="665" xr:uid="{00000000-0005-0000-0000-000011040000}"/>
    <cellStyle name="Note 2 3 34 2" xfId="666" xr:uid="{00000000-0005-0000-0000-000012040000}"/>
    <cellStyle name="Note 2 3 35" xfId="667" xr:uid="{00000000-0005-0000-0000-000013040000}"/>
    <cellStyle name="Note 2 3 35 2" xfId="668" xr:uid="{00000000-0005-0000-0000-000014040000}"/>
    <cellStyle name="Note 2 3 36" xfId="669" xr:uid="{00000000-0005-0000-0000-000015040000}"/>
    <cellStyle name="Note 2 3 36 2" xfId="670" xr:uid="{00000000-0005-0000-0000-000016040000}"/>
    <cellStyle name="Note 2 3 37" xfId="671" xr:uid="{00000000-0005-0000-0000-000017040000}"/>
    <cellStyle name="Note 2 3 37 2" xfId="672" xr:uid="{00000000-0005-0000-0000-000018040000}"/>
    <cellStyle name="Note 2 3 38" xfId="673" xr:uid="{00000000-0005-0000-0000-000019040000}"/>
    <cellStyle name="Note 2 3 38 2" xfId="674" xr:uid="{00000000-0005-0000-0000-00001A040000}"/>
    <cellStyle name="Note 2 3 39" xfId="675" xr:uid="{00000000-0005-0000-0000-00001B040000}"/>
    <cellStyle name="Note 2 3 39 2" xfId="676" xr:uid="{00000000-0005-0000-0000-00001C040000}"/>
    <cellStyle name="Note 2 3 4" xfId="677" xr:uid="{00000000-0005-0000-0000-00001D040000}"/>
    <cellStyle name="Note 2 3 4 2" xfId="678" xr:uid="{00000000-0005-0000-0000-00001E040000}"/>
    <cellStyle name="Note 2 3 4 2 2" xfId="1623" xr:uid="{00000000-0005-0000-0000-00001F040000}"/>
    <cellStyle name="Note 2 3 4 2 3" xfId="1903" xr:uid="{00000000-0005-0000-0000-000020040000}"/>
    <cellStyle name="Note 2 3 4 3" xfId="1335" xr:uid="{00000000-0005-0000-0000-000021040000}"/>
    <cellStyle name="Note 2 3 4 3 2" xfId="1951" xr:uid="{00000000-0005-0000-0000-000022040000}"/>
    <cellStyle name="Note 2 3 4 4" xfId="1383" xr:uid="{00000000-0005-0000-0000-000023040000}"/>
    <cellStyle name="Note 2 3 4 5" xfId="1703" xr:uid="{00000000-0005-0000-0000-000024040000}"/>
    <cellStyle name="Note 2 3 4 6" xfId="1750" xr:uid="{00000000-0005-0000-0000-000025040000}"/>
    <cellStyle name="Note 2 3 4 7" xfId="1797" xr:uid="{00000000-0005-0000-0000-000026040000}"/>
    <cellStyle name="Note 2 3 4 8" xfId="1849" xr:uid="{00000000-0005-0000-0000-000027040000}"/>
    <cellStyle name="Note 2 3 40" xfId="679" xr:uid="{00000000-0005-0000-0000-000028040000}"/>
    <cellStyle name="Note 2 3 40 2" xfId="680" xr:uid="{00000000-0005-0000-0000-000029040000}"/>
    <cellStyle name="Note 2 3 41" xfId="681" xr:uid="{00000000-0005-0000-0000-00002A040000}"/>
    <cellStyle name="Note 2 3 41 2" xfId="682" xr:uid="{00000000-0005-0000-0000-00002B040000}"/>
    <cellStyle name="Note 2 3 42" xfId="683" xr:uid="{00000000-0005-0000-0000-00002C040000}"/>
    <cellStyle name="Note 2 3 42 2" xfId="684" xr:uid="{00000000-0005-0000-0000-00002D040000}"/>
    <cellStyle name="Note 2 3 43" xfId="685" xr:uid="{00000000-0005-0000-0000-00002E040000}"/>
    <cellStyle name="Note 2 3 43 2" xfId="686" xr:uid="{00000000-0005-0000-0000-00002F040000}"/>
    <cellStyle name="Note 2 3 44" xfId="687" xr:uid="{00000000-0005-0000-0000-000030040000}"/>
    <cellStyle name="Note 2 3 44 2" xfId="688" xr:uid="{00000000-0005-0000-0000-000031040000}"/>
    <cellStyle name="Note 2 3 45" xfId="689" xr:uid="{00000000-0005-0000-0000-000032040000}"/>
    <cellStyle name="Note 2 3 45 2" xfId="690" xr:uid="{00000000-0005-0000-0000-000033040000}"/>
    <cellStyle name="Note 2 3 46" xfId="691" xr:uid="{00000000-0005-0000-0000-000034040000}"/>
    <cellStyle name="Note 2 3 46 2" xfId="692" xr:uid="{00000000-0005-0000-0000-000035040000}"/>
    <cellStyle name="Note 2 3 47" xfId="693" xr:uid="{00000000-0005-0000-0000-000036040000}"/>
    <cellStyle name="Note 2 3 47 2" xfId="694" xr:uid="{00000000-0005-0000-0000-000037040000}"/>
    <cellStyle name="Note 2 3 48" xfId="695" xr:uid="{00000000-0005-0000-0000-000038040000}"/>
    <cellStyle name="Note 2 3 48 2" xfId="696" xr:uid="{00000000-0005-0000-0000-000039040000}"/>
    <cellStyle name="Note 2 3 49" xfId="697" xr:uid="{00000000-0005-0000-0000-00003A040000}"/>
    <cellStyle name="Note 2 3 49 2" xfId="698" xr:uid="{00000000-0005-0000-0000-00003B040000}"/>
    <cellStyle name="Note 2 3 5" xfId="699" xr:uid="{00000000-0005-0000-0000-00003C040000}"/>
    <cellStyle name="Note 2 3 5 2" xfId="700" xr:uid="{00000000-0005-0000-0000-00003D040000}"/>
    <cellStyle name="Note 2 3 5 2 2" xfId="1628" xr:uid="{00000000-0005-0000-0000-00003E040000}"/>
    <cellStyle name="Note 2 3 5 2 3" xfId="1908" xr:uid="{00000000-0005-0000-0000-00003F040000}"/>
    <cellStyle name="Note 2 3 5 3" xfId="1340" xr:uid="{00000000-0005-0000-0000-000040040000}"/>
    <cellStyle name="Note 2 3 5 3 2" xfId="1956" xr:uid="{00000000-0005-0000-0000-000041040000}"/>
    <cellStyle name="Note 2 3 5 4" xfId="1388" xr:uid="{00000000-0005-0000-0000-000042040000}"/>
    <cellStyle name="Note 2 3 5 5" xfId="1708" xr:uid="{00000000-0005-0000-0000-000043040000}"/>
    <cellStyle name="Note 2 3 5 6" xfId="1755" xr:uid="{00000000-0005-0000-0000-000044040000}"/>
    <cellStyle name="Note 2 3 5 7" xfId="1802" xr:uid="{00000000-0005-0000-0000-000045040000}"/>
    <cellStyle name="Note 2 3 5 8" xfId="1854" xr:uid="{00000000-0005-0000-0000-000046040000}"/>
    <cellStyle name="Note 2 3 50" xfId="701" xr:uid="{00000000-0005-0000-0000-000047040000}"/>
    <cellStyle name="Note 2 3 50 2" xfId="702" xr:uid="{00000000-0005-0000-0000-000048040000}"/>
    <cellStyle name="Note 2 3 51" xfId="703" xr:uid="{00000000-0005-0000-0000-000049040000}"/>
    <cellStyle name="Note 2 3 51 2" xfId="704" xr:uid="{00000000-0005-0000-0000-00004A040000}"/>
    <cellStyle name="Note 2 3 52" xfId="705" xr:uid="{00000000-0005-0000-0000-00004B040000}"/>
    <cellStyle name="Note 2 3 52 2" xfId="706" xr:uid="{00000000-0005-0000-0000-00004C040000}"/>
    <cellStyle name="Note 2 3 53" xfId="707" xr:uid="{00000000-0005-0000-0000-00004D040000}"/>
    <cellStyle name="Note 2 3 54" xfId="708" xr:uid="{00000000-0005-0000-0000-00004E040000}"/>
    <cellStyle name="Note 2 3 55" xfId="709" xr:uid="{00000000-0005-0000-0000-00004F040000}"/>
    <cellStyle name="Note 2 3 56" xfId="710" xr:uid="{00000000-0005-0000-0000-000050040000}"/>
    <cellStyle name="Note 2 3 57" xfId="711" xr:uid="{00000000-0005-0000-0000-000051040000}"/>
    <cellStyle name="Note 2 3 58" xfId="1687" xr:uid="{00000000-0005-0000-0000-000052040000}"/>
    <cellStyle name="Note 2 3 59" xfId="1313" xr:uid="{00000000-0005-0000-0000-000053040000}"/>
    <cellStyle name="Note 2 3 6" xfId="712" xr:uid="{00000000-0005-0000-0000-000054040000}"/>
    <cellStyle name="Note 2 3 6 2" xfId="713" xr:uid="{00000000-0005-0000-0000-000055040000}"/>
    <cellStyle name="Note 2 3 6 2 2" xfId="1627" xr:uid="{00000000-0005-0000-0000-000056040000}"/>
    <cellStyle name="Note 2 3 6 2 3" xfId="1907" xr:uid="{00000000-0005-0000-0000-000057040000}"/>
    <cellStyle name="Note 2 3 6 3" xfId="1339" xr:uid="{00000000-0005-0000-0000-000058040000}"/>
    <cellStyle name="Note 2 3 6 3 2" xfId="1955" xr:uid="{00000000-0005-0000-0000-000059040000}"/>
    <cellStyle name="Note 2 3 6 4" xfId="1387" xr:uid="{00000000-0005-0000-0000-00005A040000}"/>
    <cellStyle name="Note 2 3 6 5" xfId="1707" xr:uid="{00000000-0005-0000-0000-00005B040000}"/>
    <cellStyle name="Note 2 3 6 6" xfId="1754" xr:uid="{00000000-0005-0000-0000-00005C040000}"/>
    <cellStyle name="Note 2 3 6 7" xfId="1801" xr:uid="{00000000-0005-0000-0000-00005D040000}"/>
    <cellStyle name="Note 2 3 6 8" xfId="1853" xr:uid="{00000000-0005-0000-0000-00005E040000}"/>
    <cellStyle name="Note 2 3 7" xfId="714" xr:uid="{00000000-0005-0000-0000-00005F040000}"/>
    <cellStyle name="Note 2 3 7 2" xfId="715" xr:uid="{00000000-0005-0000-0000-000060040000}"/>
    <cellStyle name="Note 2 3 7 2 2" xfId="1615" xr:uid="{00000000-0005-0000-0000-000061040000}"/>
    <cellStyle name="Note 2 3 7 2 3" xfId="1895" xr:uid="{00000000-0005-0000-0000-000062040000}"/>
    <cellStyle name="Note 2 3 7 3" xfId="1327" xr:uid="{00000000-0005-0000-0000-000063040000}"/>
    <cellStyle name="Note 2 3 7 3 2" xfId="1943" xr:uid="{00000000-0005-0000-0000-000064040000}"/>
    <cellStyle name="Note 2 3 7 4" xfId="1375" xr:uid="{00000000-0005-0000-0000-000065040000}"/>
    <cellStyle name="Note 2 3 7 5" xfId="1695" xr:uid="{00000000-0005-0000-0000-000066040000}"/>
    <cellStyle name="Note 2 3 7 6" xfId="1742" xr:uid="{00000000-0005-0000-0000-000067040000}"/>
    <cellStyle name="Note 2 3 7 7" xfId="1789" xr:uid="{00000000-0005-0000-0000-000068040000}"/>
    <cellStyle name="Note 2 3 7 8" xfId="1841" xr:uid="{00000000-0005-0000-0000-000069040000}"/>
    <cellStyle name="Note 2 3 8" xfId="716" xr:uid="{00000000-0005-0000-0000-00006A040000}"/>
    <cellStyle name="Note 2 3 8 2" xfId="717" xr:uid="{00000000-0005-0000-0000-00006B040000}"/>
    <cellStyle name="Note 2 3 8 2 2" xfId="1634" xr:uid="{00000000-0005-0000-0000-00006C040000}"/>
    <cellStyle name="Note 2 3 8 2 3" xfId="1914" xr:uid="{00000000-0005-0000-0000-00006D040000}"/>
    <cellStyle name="Note 2 3 8 3" xfId="1346" xr:uid="{00000000-0005-0000-0000-00006E040000}"/>
    <cellStyle name="Note 2 3 8 3 2" xfId="1962" xr:uid="{00000000-0005-0000-0000-00006F040000}"/>
    <cellStyle name="Note 2 3 8 4" xfId="1394" xr:uid="{00000000-0005-0000-0000-000070040000}"/>
    <cellStyle name="Note 2 3 8 5" xfId="1714" xr:uid="{00000000-0005-0000-0000-000071040000}"/>
    <cellStyle name="Note 2 3 8 6" xfId="1761" xr:uid="{00000000-0005-0000-0000-000072040000}"/>
    <cellStyle name="Note 2 3 8 7" xfId="1808" xr:uid="{00000000-0005-0000-0000-000073040000}"/>
    <cellStyle name="Note 2 3 8 8" xfId="1860" xr:uid="{00000000-0005-0000-0000-000074040000}"/>
    <cellStyle name="Note 2 3 9" xfId="718" xr:uid="{00000000-0005-0000-0000-000075040000}"/>
    <cellStyle name="Note 2 3 9 2" xfId="719" xr:uid="{00000000-0005-0000-0000-000076040000}"/>
    <cellStyle name="Note 2 3 9 2 2" xfId="1608" xr:uid="{00000000-0005-0000-0000-000077040000}"/>
    <cellStyle name="Note 2 3 9 2 3" xfId="1888" xr:uid="{00000000-0005-0000-0000-000078040000}"/>
    <cellStyle name="Note 2 3 9 3" xfId="1320" xr:uid="{00000000-0005-0000-0000-000079040000}"/>
    <cellStyle name="Note 2 3 9 3 2" xfId="1936" xr:uid="{00000000-0005-0000-0000-00007A040000}"/>
    <cellStyle name="Note 2 3 9 4" xfId="1368" xr:uid="{00000000-0005-0000-0000-00007B040000}"/>
    <cellStyle name="Note 2 3 9 5" xfId="1688" xr:uid="{00000000-0005-0000-0000-00007C040000}"/>
    <cellStyle name="Note 2 3 9 6" xfId="1735" xr:uid="{00000000-0005-0000-0000-00007D040000}"/>
    <cellStyle name="Note 2 3 9 7" xfId="1782" xr:uid="{00000000-0005-0000-0000-00007E040000}"/>
    <cellStyle name="Note 2 3 9 8" xfId="1834" xr:uid="{00000000-0005-0000-0000-00007F040000}"/>
    <cellStyle name="Note 2 4" xfId="164" xr:uid="{00000000-0005-0000-0000-000080040000}"/>
    <cellStyle name="Note 2 4 10" xfId="720" xr:uid="{00000000-0005-0000-0000-000081040000}"/>
    <cellStyle name="Note 2 4 10 2" xfId="721" xr:uid="{00000000-0005-0000-0000-000082040000}"/>
    <cellStyle name="Note 2 4 11" xfId="722" xr:uid="{00000000-0005-0000-0000-000083040000}"/>
    <cellStyle name="Note 2 4 11 2" xfId="723" xr:uid="{00000000-0005-0000-0000-000084040000}"/>
    <cellStyle name="Note 2 4 12" xfId="724" xr:uid="{00000000-0005-0000-0000-000085040000}"/>
    <cellStyle name="Note 2 4 12 2" xfId="725" xr:uid="{00000000-0005-0000-0000-000086040000}"/>
    <cellStyle name="Note 2 4 13" xfId="726" xr:uid="{00000000-0005-0000-0000-000087040000}"/>
    <cellStyle name="Note 2 4 13 2" xfId="727" xr:uid="{00000000-0005-0000-0000-000088040000}"/>
    <cellStyle name="Note 2 4 14" xfId="728" xr:uid="{00000000-0005-0000-0000-000089040000}"/>
    <cellStyle name="Note 2 4 14 2" xfId="729" xr:uid="{00000000-0005-0000-0000-00008A040000}"/>
    <cellStyle name="Note 2 4 15" xfId="730" xr:uid="{00000000-0005-0000-0000-00008B040000}"/>
    <cellStyle name="Note 2 4 15 2" xfId="731" xr:uid="{00000000-0005-0000-0000-00008C040000}"/>
    <cellStyle name="Note 2 4 16" xfId="732" xr:uid="{00000000-0005-0000-0000-00008D040000}"/>
    <cellStyle name="Note 2 4 16 2" xfId="733" xr:uid="{00000000-0005-0000-0000-00008E040000}"/>
    <cellStyle name="Note 2 4 17" xfId="734" xr:uid="{00000000-0005-0000-0000-00008F040000}"/>
    <cellStyle name="Note 2 4 17 2" xfId="735" xr:uid="{00000000-0005-0000-0000-000090040000}"/>
    <cellStyle name="Note 2 4 18" xfId="736" xr:uid="{00000000-0005-0000-0000-000091040000}"/>
    <cellStyle name="Note 2 4 18 2" xfId="737" xr:uid="{00000000-0005-0000-0000-000092040000}"/>
    <cellStyle name="Note 2 4 19" xfId="738" xr:uid="{00000000-0005-0000-0000-000093040000}"/>
    <cellStyle name="Note 2 4 19 2" xfId="739" xr:uid="{00000000-0005-0000-0000-000094040000}"/>
    <cellStyle name="Note 2 4 2" xfId="740" xr:uid="{00000000-0005-0000-0000-000095040000}"/>
    <cellStyle name="Note 2 4 2 2" xfId="741" xr:uid="{00000000-0005-0000-0000-000096040000}"/>
    <cellStyle name="Note 2 4 2 2 2" xfId="1614" xr:uid="{00000000-0005-0000-0000-000097040000}"/>
    <cellStyle name="Note 2 4 2 2 3" xfId="1894" xr:uid="{00000000-0005-0000-0000-000098040000}"/>
    <cellStyle name="Note 2 4 2 3" xfId="1326" xr:uid="{00000000-0005-0000-0000-000099040000}"/>
    <cellStyle name="Note 2 4 2 3 2" xfId="1942" xr:uid="{00000000-0005-0000-0000-00009A040000}"/>
    <cellStyle name="Note 2 4 2 4" xfId="1374" xr:uid="{00000000-0005-0000-0000-00009B040000}"/>
    <cellStyle name="Note 2 4 2 5" xfId="1694" xr:uid="{00000000-0005-0000-0000-00009C040000}"/>
    <cellStyle name="Note 2 4 2 6" xfId="1741" xr:uid="{00000000-0005-0000-0000-00009D040000}"/>
    <cellStyle name="Note 2 4 2 7" xfId="1788" xr:uid="{00000000-0005-0000-0000-00009E040000}"/>
    <cellStyle name="Note 2 4 2 8" xfId="1840" xr:uid="{00000000-0005-0000-0000-00009F040000}"/>
    <cellStyle name="Note 2 4 20" xfId="742" xr:uid="{00000000-0005-0000-0000-0000A0040000}"/>
    <cellStyle name="Note 2 4 20 2" xfId="743" xr:uid="{00000000-0005-0000-0000-0000A1040000}"/>
    <cellStyle name="Note 2 4 21" xfId="744" xr:uid="{00000000-0005-0000-0000-0000A2040000}"/>
    <cellStyle name="Note 2 4 21 2" xfId="745" xr:uid="{00000000-0005-0000-0000-0000A3040000}"/>
    <cellStyle name="Note 2 4 22" xfId="746" xr:uid="{00000000-0005-0000-0000-0000A4040000}"/>
    <cellStyle name="Note 2 4 22 2" xfId="747" xr:uid="{00000000-0005-0000-0000-0000A5040000}"/>
    <cellStyle name="Note 2 4 23" xfId="748" xr:uid="{00000000-0005-0000-0000-0000A6040000}"/>
    <cellStyle name="Note 2 4 23 2" xfId="749" xr:uid="{00000000-0005-0000-0000-0000A7040000}"/>
    <cellStyle name="Note 2 4 24" xfId="750" xr:uid="{00000000-0005-0000-0000-0000A8040000}"/>
    <cellStyle name="Note 2 4 24 2" xfId="751" xr:uid="{00000000-0005-0000-0000-0000A9040000}"/>
    <cellStyle name="Note 2 4 25" xfId="752" xr:uid="{00000000-0005-0000-0000-0000AA040000}"/>
    <cellStyle name="Note 2 4 25 2" xfId="753" xr:uid="{00000000-0005-0000-0000-0000AB040000}"/>
    <cellStyle name="Note 2 4 26" xfId="754" xr:uid="{00000000-0005-0000-0000-0000AC040000}"/>
    <cellStyle name="Note 2 4 26 2" xfId="755" xr:uid="{00000000-0005-0000-0000-0000AD040000}"/>
    <cellStyle name="Note 2 4 27" xfId="756" xr:uid="{00000000-0005-0000-0000-0000AE040000}"/>
    <cellStyle name="Note 2 4 27 2" xfId="757" xr:uid="{00000000-0005-0000-0000-0000AF040000}"/>
    <cellStyle name="Note 2 4 28" xfId="758" xr:uid="{00000000-0005-0000-0000-0000B0040000}"/>
    <cellStyle name="Note 2 4 28 2" xfId="759" xr:uid="{00000000-0005-0000-0000-0000B1040000}"/>
    <cellStyle name="Note 2 4 29" xfId="760" xr:uid="{00000000-0005-0000-0000-0000B2040000}"/>
    <cellStyle name="Note 2 4 29 2" xfId="761" xr:uid="{00000000-0005-0000-0000-0000B3040000}"/>
    <cellStyle name="Note 2 4 3" xfId="762" xr:uid="{00000000-0005-0000-0000-0000B4040000}"/>
    <cellStyle name="Note 2 4 3 2" xfId="763" xr:uid="{00000000-0005-0000-0000-0000B5040000}"/>
    <cellStyle name="Note 2 4 3 2 2" xfId="1621" xr:uid="{00000000-0005-0000-0000-0000B6040000}"/>
    <cellStyle name="Note 2 4 3 2 3" xfId="1901" xr:uid="{00000000-0005-0000-0000-0000B7040000}"/>
    <cellStyle name="Note 2 4 3 3" xfId="1333" xr:uid="{00000000-0005-0000-0000-0000B8040000}"/>
    <cellStyle name="Note 2 4 3 3 2" xfId="1949" xr:uid="{00000000-0005-0000-0000-0000B9040000}"/>
    <cellStyle name="Note 2 4 3 4" xfId="1381" xr:uid="{00000000-0005-0000-0000-0000BA040000}"/>
    <cellStyle name="Note 2 4 3 5" xfId="1701" xr:uid="{00000000-0005-0000-0000-0000BB040000}"/>
    <cellStyle name="Note 2 4 3 6" xfId="1748" xr:uid="{00000000-0005-0000-0000-0000BC040000}"/>
    <cellStyle name="Note 2 4 3 7" xfId="1795" xr:uid="{00000000-0005-0000-0000-0000BD040000}"/>
    <cellStyle name="Note 2 4 3 8" xfId="1847" xr:uid="{00000000-0005-0000-0000-0000BE040000}"/>
    <cellStyle name="Note 2 4 30" xfId="764" xr:uid="{00000000-0005-0000-0000-0000BF040000}"/>
    <cellStyle name="Note 2 4 30 2" xfId="765" xr:uid="{00000000-0005-0000-0000-0000C0040000}"/>
    <cellStyle name="Note 2 4 31" xfId="766" xr:uid="{00000000-0005-0000-0000-0000C1040000}"/>
    <cellStyle name="Note 2 4 31 2" xfId="767" xr:uid="{00000000-0005-0000-0000-0000C2040000}"/>
    <cellStyle name="Note 2 4 32" xfId="768" xr:uid="{00000000-0005-0000-0000-0000C3040000}"/>
    <cellStyle name="Note 2 4 32 2" xfId="769" xr:uid="{00000000-0005-0000-0000-0000C4040000}"/>
    <cellStyle name="Note 2 4 33" xfId="770" xr:uid="{00000000-0005-0000-0000-0000C5040000}"/>
    <cellStyle name="Note 2 4 33 2" xfId="771" xr:uid="{00000000-0005-0000-0000-0000C6040000}"/>
    <cellStyle name="Note 2 4 34" xfId="772" xr:uid="{00000000-0005-0000-0000-0000C7040000}"/>
    <cellStyle name="Note 2 4 34 2" xfId="773" xr:uid="{00000000-0005-0000-0000-0000C8040000}"/>
    <cellStyle name="Note 2 4 35" xfId="774" xr:uid="{00000000-0005-0000-0000-0000C9040000}"/>
    <cellStyle name="Note 2 4 35 2" xfId="775" xr:uid="{00000000-0005-0000-0000-0000CA040000}"/>
    <cellStyle name="Note 2 4 36" xfId="776" xr:uid="{00000000-0005-0000-0000-0000CB040000}"/>
    <cellStyle name="Note 2 4 36 2" xfId="777" xr:uid="{00000000-0005-0000-0000-0000CC040000}"/>
    <cellStyle name="Note 2 4 37" xfId="778" xr:uid="{00000000-0005-0000-0000-0000CD040000}"/>
    <cellStyle name="Note 2 4 37 2" xfId="779" xr:uid="{00000000-0005-0000-0000-0000CE040000}"/>
    <cellStyle name="Note 2 4 38" xfId="780" xr:uid="{00000000-0005-0000-0000-0000CF040000}"/>
    <cellStyle name="Note 2 4 38 2" xfId="781" xr:uid="{00000000-0005-0000-0000-0000D0040000}"/>
    <cellStyle name="Note 2 4 39" xfId="782" xr:uid="{00000000-0005-0000-0000-0000D1040000}"/>
    <cellStyle name="Note 2 4 39 2" xfId="783" xr:uid="{00000000-0005-0000-0000-0000D2040000}"/>
    <cellStyle name="Note 2 4 4" xfId="784" xr:uid="{00000000-0005-0000-0000-0000D3040000}"/>
    <cellStyle name="Note 2 4 4 2" xfId="785" xr:uid="{00000000-0005-0000-0000-0000D4040000}"/>
    <cellStyle name="Note 2 4 4 2 2" xfId="1616" xr:uid="{00000000-0005-0000-0000-0000D5040000}"/>
    <cellStyle name="Note 2 4 4 2 3" xfId="1896" xr:uid="{00000000-0005-0000-0000-0000D6040000}"/>
    <cellStyle name="Note 2 4 4 3" xfId="1328" xr:uid="{00000000-0005-0000-0000-0000D7040000}"/>
    <cellStyle name="Note 2 4 4 3 2" xfId="1944" xr:uid="{00000000-0005-0000-0000-0000D8040000}"/>
    <cellStyle name="Note 2 4 4 4" xfId="1376" xr:uid="{00000000-0005-0000-0000-0000D9040000}"/>
    <cellStyle name="Note 2 4 4 5" xfId="1696" xr:uid="{00000000-0005-0000-0000-0000DA040000}"/>
    <cellStyle name="Note 2 4 4 6" xfId="1743" xr:uid="{00000000-0005-0000-0000-0000DB040000}"/>
    <cellStyle name="Note 2 4 4 7" xfId="1790" xr:uid="{00000000-0005-0000-0000-0000DC040000}"/>
    <cellStyle name="Note 2 4 4 8" xfId="1842" xr:uid="{00000000-0005-0000-0000-0000DD040000}"/>
    <cellStyle name="Note 2 4 40" xfId="786" xr:uid="{00000000-0005-0000-0000-0000DE040000}"/>
    <cellStyle name="Note 2 4 40 2" xfId="787" xr:uid="{00000000-0005-0000-0000-0000DF040000}"/>
    <cellStyle name="Note 2 4 41" xfId="788" xr:uid="{00000000-0005-0000-0000-0000E0040000}"/>
    <cellStyle name="Note 2 4 41 2" xfId="789" xr:uid="{00000000-0005-0000-0000-0000E1040000}"/>
    <cellStyle name="Note 2 4 42" xfId="790" xr:uid="{00000000-0005-0000-0000-0000E2040000}"/>
    <cellStyle name="Note 2 4 42 2" xfId="791" xr:uid="{00000000-0005-0000-0000-0000E3040000}"/>
    <cellStyle name="Note 2 4 43" xfId="792" xr:uid="{00000000-0005-0000-0000-0000E4040000}"/>
    <cellStyle name="Note 2 4 43 2" xfId="793" xr:uid="{00000000-0005-0000-0000-0000E5040000}"/>
    <cellStyle name="Note 2 4 44" xfId="794" xr:uid="{00000000-0005-0000-0000-0000E6040000}"/>
    <cellStyle name="Note 2 4 44 2" xfId="795" xr:uid="{00000000-0005-0000-0000-0000E7040000}"/>
    <cellStyle name="Note 2 4 45" xfId="796" xr:uid="{00000000-0005-0000-0000-0000E8040000}"/>
    <cellStyle name="Note 2 4 45 2" xfId="797" xr:uid="{00000000-0005-0000-0000-0000E9040000}"/>
    <cellStyle name="Note 2 4 46" xfId="798" xr:uid="{00000000-0005-0000-0000-0000EA040000}"/>
    <cellStyle name="Note 2 4 46 2" xfId="799" xr:uid="{00000000-0005-0000-0000-0000EB040000}"/>
    <cellStyle name="Note 2 4 47" xfId="800" xr:uid="{00000000-0005-0000-0000-0000EC040000}"/>
    <cellStyle name="Note 2 4 47 2" xfId="801" xr:uid="{00000000-0005-0000-0000-0000ED040000}"/>
    <cellStyle name="Note 2 4 48" xfId="802" xr:uid="{00000000-0005-0000-0000-0000EE040000}"/>
    <cellStyle name="Note 2 4 48 2" xfId="803" xr:uid="{00000000-0005-0000-0000-0000EF040000}"/>
    <cellStyle name="Note 2 4 49" xfId="804" xr:uid="{00000000-0005-0000-0000-0000F0040000}"/>
    <cellStyle name="Note 2 4 49 2" xfId="805" xr:uid="{00000000-0005-0000-0000-0000F1040000}"/>
    <cellStyle name="Note 2 4 5" xfId="806" xr:uid="{00000000-0005-0000-0000-0000F2040000}"/>
    <cellStyle name="Note 2 4 5 2" xfId="807" xr:uid="{00000000-0005-0000-0000-0000F3040000}"/>
    <cellStyle name="Note 2 4 5 2 2" xfId="1631" xr:uid="{00000000-0005-0000-0000-0000F4040000}"/>
    <cellStyle name="Note 2 4 5 2 3" xfId="1911" xr:uid="{00000000-0005-0000-0000-0000F5040000}"/>
    <cellStyle name="Note 2 4 5 3" xfId="1343" xr:uid="{00000000-0005-0000-0000-0000F6040000}"/>
    <cellStyle name="Note 2 4 5 3 2" xfId="1959" xr:uid="{00000000-0005-0000-0000-0000F7040000}"/>
    <cellStyle name="Note 2 4 5 4" xfId="1391" xr:uid="{00000000-0005-0000-0000-0000F8040000}"/>
    <cellStyle name="Note 2 4 5 5" xfId="1711" xr:uid="{00000000-0005-0000-0000-0000F9040000}"/>
    <cellStyle name="Note 2 4 5 6" xfId="1758" xr:uid="{00000000-0005-0000-0000-0000FA040000}"/>
    <cellStyle name="Note 2 4 5 7" xfId="1805" xr:uid="{00000000-0005-0000-0000-0000FB040000}"/>
    <cellStyle name="Note 2 4 5 8" xfId="1857" xr:uid="{00000000-0005-0000-0000-0000FC040000}"/>
    <cellStyle name="Note 2 4 50" xfId="808" xr:uid="{00000000-0005-0000-0000-0000FD040000}"/>
    <cellStyle name="Note 2 4 50 2" xfId="809" xr:uid="{00000000-0005-0000-0000-0000FE040000}"/>
    <cellStyle name="Note 2 4 51" xfId="810" xr:uid="{00000000-0005-0000-0000-0000FF040000}"/>
    <cellStyle name="Note 2 4 51 2" xfId="811" xr:uid="{00000000-0005-0000-0000-000000050000}"/>
    <cellStyle name="Note 2 4 52" xfId="812" xr:uid="{00000000-0005-0000-0000-000001050000}"/>
    <cellStyle name="Note 2 4 52 2" xfId="813" xr:uid="{00000000-0005-0000-0000-000002050000}"/>
    <cellStyle name="Note 2 4 53" xfId="814" xr:uid="{00000000-0005-0000-0000-000003050000}"/>
    <cellStyle name="Note 2 4 54" xfId="815" xr:uid="{00000000-0005-0000-0000-000004050000}"/>
    <cellStyle name="Note 2 4 55" xfId="816" xr:uid="{00000000-0005-0000-0000-000005050000}"/>
    <cellStyle name="Note 2 4 56" xfId="817" xr:uid="{00000000-0005-0000-0000-000006050000}"/>
    <cellStyle name="Note 2 4 57" xfId="818" xr:uid="{00000000-0005-0000-0000-000007050000}"/>
    <cellStyle name="Note 2 4 58" xfId="1308" xr:uid="{00000000-0005-0000-0000-000008050000}"/>
    <cellStyle name="Note 2 4 59" xfId="1826" xr:uid="{00000000-0005-0000-0000-000009050000}"/>
    <cellStyle name="Note 2 4 6" xfId="819" xr:uid="{00000000-0005-0000-0000-00000A050000}"/>
    <cellStyle name="Note 2 4 6 2" xfId="820" xr:uid="{00000000-0005-0000-0000-00000B050000}"/>
    <cellStyle name="Note 2 4 6 2 2" xfId="1648" xr:uid="{00000000-0005-0000-0000-00000C050000}"/>
    <cellStyle name="Note 2 4 6 2 3" xfId="1928" xr:uid="{00000000-0005-0000-0000-00000D050000}"/>
    <cellStyle name="Note 2 4 6 3" xfId="1360" xr:uid="{00000000-0005-0000-0000-00000E050000}"/>
    <cellStyle name="Note 2 4 6 3 2" xfId="1976" xr:uid="{00000000-0005-0000-0000-00000F050000}"/>
    <cellStyle name="Note 2 4 6 4" xfId="1408" xr:uid="{00000000-0005-0000-0000-000010050000}"/>
    <cellStyle name="Note 2 4 6 5" xfId="1728" xr:uid="{00000000-0005-0000-0000-000011050000}"/>
    <cellStyle name="Note 2 4 6 6" xfId="1775" xr:uid="{00000000-0005-0000-0000-000012050000}"/>
    <cellStyle name="Note 2 4 6 7" xfId="1822" xr:uid="{00000000-0005-0000-0000-000013050000}"/>
    <cellStyle name="Note 2 4 6 8" xfId="1874" xr:uid="{00000000-0005-0000-0000-000014050000}"/>
    <cellStyle name="Note 2 4 7" xfId="821" xr:uid="{00000000-0005-0000-0000-000015050000}"/>
    <cellStyle name="Note 2 4 7 2" xfId="822" xr:uid="{00000000-0005-0000-0000-000016050000}"/>
    <cellStyle name="Note 2 4 7 2 2" xfId="1625" xr:uid="{00000000-0005-0000-0000-000017050000}"/>
    <cellStyle name="Note 2 4 7 2 3" xfId="1905" xr:uid="{00000000-0005-0000-0000-000018050000}"/>
    <cellStyle name="Note 2 4 7 3" xfId="1337" xr:uid="{00000000-0005-0000-0000-000019050000}"/>
    <cellStyle name="Note 2 4 7 3 2" xfId="1953" xr:uid="{00000000-0005-0000-0000-00001A050000}"/>
    <cellStyle name="Note 2 4 7 4" xfId="1385" xr:uid="{00000000-0005-0000-0000-00001B050000}"/>
    <cellStyle name="Note 2 4 7 5" xfId="1705" xr:uid="{00000000-0005-0000-0000-00001C050000}"/>
    <cellStyle name="Note 2 4 7 6" xfId="1752" xr:uid="{00000000-0005-0000-0000-00001D050000}"/>
    <cellStyle name="Note 2 4 7 7" xfId="1799" xr:uid="{00000000-0005-0000-0000-00001E050000}"/>
    <cellStyle name="Note 2 4 7 8" xfId="1851" xr:uid="{00000000-0005-0000-0000-00001F050000}"/>
    <cellStyle name="Note 2 4 8" xfId="823" xr:uid="{00000000-0005-0000-0000-000020050000}"/>
    <cellStyle name="Note 2 4 8 2" xfId="824" xr:uid="{00000000-0005-0000-0000-000021050000}"/>
    <cellStyle name="Note 2 4 8 2 2" xfId="1611" xr:uid="{00000000-0005-0000-0000-000022050000}"/>
    <cellStyle name="Note 2 4 8 2 3" xfId="1891" xr:uid="{00000000-0005-0000-0000-000023050000}"/>
    <cellStyle name="Note 2 4 8 3" xfId="1323" xr:uid="{00000000-0005-0000-0000-000024050000}"/>
    <cellStyle name="Note 2 4 8 3 2" xfId="1939" xr:uid="{00000000-0005-0000-0000-000025050000}"/>
    <cellStyle name="Note 2 4 8 4" xfId="1371" xr:uid="{00000000-0005-0000-0000-000026050000}"/>
    <cellStyle name="Note 2 4 8 5" xfId="1691" xr:uid="{00000000-0005-0000-0000-000027050000}"/>
    <cellStyle name="Note 2 4 8 6" xfId="1738" xr:uid="{00000000-0005-0000-0000-000028050000}"/>
    <cellStyle name="Note 2 4 8 7" xfId="1785" xr:uid="{00000000-0005-0000-0000-000029050000}"/>
    <cellStyle name="Note 2 4 8 8" xfId="1837" xr:uid="{00000000-0005-0000-0000-00002A050000}"/>
    <cellStyle name="Note 2 4 9" xfId="825" xr:uid="{00000000-0005-0000-0000-00002B050000}"/>
    <cellStyle name="Note 2 4 9 2" xfId="826" xr:uid="{00000000-0005-0000-0000-00002C050000}"/>
    <cellStyle name="Note 2 4 9 3" xfId="1600" xr:uid="{00000000-0005-0000-0000-00002D050000}"/>
    <cellStyle name="Note 2 4 9 4" xfId="1880" xr:uid="{00000000-0005-0000-0000-00002E050000}"/>
    <cellStyle name="Note 2 5" xfId="827" xr:uid="{00000000-0005-0000-0000-00002F050000}"/>
    <cellStyle name="Note 2 5 2" xfId="828" xr:uid="{00000000-0005-0000-0000-000030050000}"/>
    <cellStyle name="Note 2 5 2 2" xfId="1605" xr:uid="{00000000-0005-0000-0000-000031050000}"/>
    <cellStyle name="Note 2 5 2 3" xfId="1885" xr:uid="{00000000-0005-0000-0000-000032050000}"/>
    <cellStyle name="Note 2 5 3" xfId="1317" xr:uid="{00000000-0005-0000-0000-000033050000}"/>
    <cellStyle name="Note 2 5 3 2" xfId="1933" xr:uid="{00000000-0005-0000-0000-000034050000}"/>
    <cellStyle name="Note 2 5 4" xfId="1365" xr:uid="{00000000-0005-0000-0000-000035050000}"/>
    <cellStyle name="Note 2 5 5" xfId="1684" xr:uid="{00000000-0005-0000-0000-000036050000}"/>
    <cellStyle name="Note 2 5 6" xfId="1732" xr:uid="{00000000-0005-0000-0000-000037050000}"/>
    <cellStyle name="Note 2 5 7" xfId="1779" xr:uid="{00000000-0005-0000-0000-000038050000}"/>
    <cellStyle name="Note 2 5 8" xfId="1831" xr:uid="{00000000-0005-0000-0000-000039050000}"/>
    <cellStyle name="Note 2 6" xfId="829" xr:uid="{00000000-0005-0000-0000-00003A050000}"/>
    <cellStyle name="Note 2 6 2" xfId="830" xr:uid="{00000000-0005-0000-0000-00003B050000}"/>
    <cellStyle name="Note 2 6 2 2" xfId="1659" xr:uid="{00000000-0005-0000-0000-00003C050000}"/>
    <cellStyle name="Note 2 6 3" xfId="1666" xr:uid="{00000000-0005-0000-0000-00003D050000}"/>
    <cellStyle name="Note 2 7" xfId="831" xr:uid="{00000000-0005-0000-0000-00003E050000}"/>
    <cellStyle name="Note 2 7 2" xfId="832" xr:uid="{00000000-0005-0000-0000-00003F050000}"/>
    <cellStyle name="Note 2 7 2 2" xfId="1679" xr:uid="{00000000-0005-0000-0000-000040050000}"/>
    <cellStyle name="Note 2 7 3" xfId="1440" xr:uid="{00000000-0005-0000-0000-000041050000}"/>
    <cellStyle name="Note 2 8" xfId="833" xr:uid="{00000000-0005-0000-0000-000042050000}"/>
    <cellStyle name="Note 2 8 2" xfId="1416" xr:uid="{00000000-0005-0000-0000-000043050000}"/>
    <cellStyle name="Note 2 8 3" xfId="1677" xr:uid="{00000000-0005-0000-0000-000044050000}"/>
    <cellStyle name="Note 2 9" xfId="1428" xr:uid="{00000000-0005-0000-0000-000045050000}"/>
    <cellStyle name="Note 2 9 2" xfId="1422" xr:uid="{00000000-0005-0000-0000-000046050000}"/>
    <cellStyle name="Note 3" xfId="165" xr:uid="{00000000-0005-0000-0000-000047050000}"/>
    <cellStyle name="Note 3 2" xfId="1516" xr:uid="{00000000-0005-0000-0000-000048050000}"/>
    <cellStyle name="Note 3 3" xfId="1585" xr:uid="{00000000-0005-0000-0000-000049050000}"/>
    <cellStyle name="Note 4" xfId="1463" xr:uid="{00000000-0005-0000-0000-00004A050000}"/>
    <cellStyle name="Note 4 2" xfId="1531" xr:uid="{00000000-0005-0000-0000-00004B050000}"/>
    <cellStyle name="Output" xfId="1275" builtinId="21" customBuiltin="1"/>
    <cellStyle name="Output 2" xfId="166" xr:uid="{00000000-0005-0000-0000-00004D050000}"/>
    <cellStyle name="Output 2 10" xfId="834" xr:uid="{00000000-0005-0000-0000-00004E050000}"/>
    <cellStyle name="Output 2 10 2" xfId="835" xr:uid="{00000000-0005-0000-0000-00004F050000}"/>
    <cellStyle name="Output 2 10 3" xfId="1413" xr:uid="{00000000-0005-0000-0000-000050050000}"/>
    <cellStyle name="Output 2 11" xfId="836" xr:uid="{00000000-0005-0000-0000-000051050000}"/>
    <cellStyle name="Output 2 11 2" xfId="837" xr:uid="{00000000-0005-0000-0000-000052050000}"/>
    <cellStyle name="Output 2 12" xfId="838" xr:uid="{00000000-0005-0000-0000-000053050000}"/>
    <cellStyle name="Output 2 12 2" xfId="839" xr:uid="{00000000-0005-0000-0000-000054050000}"/>
    <cellStyle name="Output 2 13" xfId="840" xr:uid="{00000000-0005-0000-0000-000055050000}"/>
    <cellStyle name="Output 2 13 2" xfId="841" xr:uid="{00000000-0005-0000-0000-000056050000}"/>
    <cellStyle name="Output 2 14" xfId="842" xr:uid="{00000000-0005-0000-0000-000057050000}"/>
    <cellStyle name="Output 2 14 2" xfId="843" xr:uid="{00000000-0005-0000-0000-000058050000}"/>
    <cellStyle name="Output 2 15" xfId="844" xr:uid="{00000000-0005-0000-0000-000059050000}"/>
    <cellStyle name="Output 2 15 2" xfId="845" xr:uid="{00000000-0005-0000-0000-00005A050000}"/>
    <cellStyle name="Output 2 16" xfId="846" xr:uid="{00000000-0005-0000-0000-00005B050000}"/>
    <cellStyle name="Output 2 16 2" xfId="847" xr:uid="{00000000-0005-0000-0000-00005C050000}"/>
    <cellStyle name="Output 2 17" xfId="848" xr:uid="{00000000-0005-0000-0000-00005D050000}"/>
    <cellStyle name="Output 2 17 2" xfId="849" xr:uid="{00000000-0005-0000-0000-00005E050000}"/>
    <cellStyle name="Output 2 18" xfId="850" xr:uid="{00000000-0005-0000-0000-00005F050000}"/>
    <cellStyle name="Output 2 18 2" xfId="851" xr:uid="{00000000-0005-0000-0000-000060050000}"/>
    <cellStyle name="Output 2 19" xfId="852" xr:uid="{00000000-0005-0000-0000-000061050000}"/>
    <cellStyle name="Output 2 19 2" xfId="853" xr:uid="{00000000-0005-0000-0000-000062050000}"/>
    <cellStyle name="Output 2 2" xfId="167" xr:uid="{00000000-0005-0000-0000-000063050000}"/>
    <cellStyle name="Output 2 2 10" xfId="854" xr:uid="{00000000-0005-0000-0000-000064050000}"/>
    <cellStyle name="Output 2 2 10 2" xfId="855" xr:uid="{00000000-0005-0000-0000-000065050000}"/>
    <cellStyle name="Output 2 2 11" xfId="856" xr:uid="{00000000-0005-0000-0000-000066050000}"/>
    <cellStyle name="Output 2 2 11 2" xfId="857" xr:uid="{00000000-0005-0000-0000-000067050000}"/>
    <cellStyle name="Output 2 2 12" xfId="858" xr:uid="{00000000-0005-0000-0000-000068050000}"/>
    <cellStyle name="Output 2 2 12 2" xfId="859" xr:uid="{00000000-0005-0000-0000-000069050000}"/>
    <cellStyle name="Output 2 2 13" xfId="860" xr:uid="{00000000-0005-0000-0000-00006A050000}"/>
    <cellStyle name="Output 2 2 13 2" xfId="861" xr:uid="{00000000-0005-0000-0000-00006B050000}"/>
    <cellStyle name="Output 2 2 14" xfId="862" xr:uid="{00000000-0005-0000-0000-00006C050000}"/>
    <cellStyle name="Output 2 2 14 2" xfId="863" xr:uid="{00000000-0005-0000-0000-00006D050000}"/>
    <cellStyle name="Output 2 2 15" xfId="864" xr:uid="{00000000-0005-0000-0000-00006E050000}"/>
    <cellStyle name="Output 2 2 15 2" xfId="865" xr:uid="{00000000-0005-0000-0000-00006F050000}"/>
    <cellStyle name="Output 2 2 16" xfId="866" xr:uid="{00000000-0005-0000-0000-000070050000}"/>
    <cellStyle name="Output 2 2 16 2" xfId="867" xr:uid="{00000000-0005-0000-0000-000071050000}"/>
    <cellStyle name="Output 2 2 17" xfId="868" xr:uid="{00000000-0005-0000-0000-000072050000}"/>
    <cellStyle name="Output 2 2 17 2" xfId="869" xr:uid="{00000000-0005-0000-0000-000073050000}"/>
    <cellStyle name="Output 2 2 18" xfId="870" xr:uid="{00000000-0005-0000-0000-000074050000}"/>
    <cellStyle name="Output 2 2 18 2" xfId="871" xr:uid="{00000000-0005-0000-0000-000075050000}"/>
    <cellStyle name="Output 2 2 19" xfId="872" xr:uid="{00000000-0005-0000-0000-000076050000}"/>
    <cellStyle name="Output 2 2 19 2" xfId="873" xr:uid="{00000000-0005-0000-0000-000077050000}"/>
    <cellStyle name="Output 2 2 2" xfId="874" xr:uid="{00000000-0005-0000-0000-000078050000}"/>
    <cellStyle name="Output 2 2 2 2" xfId="875" xr:uid="{00000000-0005-0000-0000-000079050000}"/>
    <cellStyle name="Output 2 2 2 2 2" xfId="1639" xr:uid="{00000000-0005-0000-0000-00007A050000}"/>
    <cellStyle name="Output 2 2 2 2 3" xfId="1919" xr:uid="{00000000-0005-0000-0000-00007B050000}"/>
    <cellStyle name="Output 2 2 2 3" xfId="1351" xr:uid="{00000000-0005-0000-0000-00007C050000}"/>
    <cellStyle name="Output 2 2 2 3 2" xfId="1967" xr:uid="{00000000-0005-0000-0000-00007D050000}"/>
    <cellStyle name="Output 2 2 2 4" xfId="1399" xr:uid="{00000000-0005-0000-0000-00007E050000}"/>
    <cellStyle name="Output 2 2 2 5" xfId="1719" xr:uid="{00000000-0005-0000-0000-00007F050000}"/>
    <cellStyle name="Output 2 2 2 6" xfId="1766" xr:uid="{00000000-0005-0000-0000-000080050000}"/>
    <cellStyle name="Output 2 2 2 7" xfId="1813" xr:uid="{00000000-0005-0000-0000-000081050000}"/>
    <cellStyle name="Output 2 2 2 8" xfId="1865" xr:uid="{00000000-0005-0000-0000-000082050000}"/>
    <cellStyle name="Output 2 2 20" xfId="876" xr:uid="{00000000-0005-0000-0000-000083050000}"/>
    <cellStyle name="Output 2 2 20 2" xfId="877" xr:uid="{00000000-0005-0000-0000-000084050000}"/>
    <cellStyle name="Output 2 2 21" xfId="878" xr:uid="{00000000-0005-0000-0000-000085050000}"/>
    <cellStyle name="Output 2 2 21 2" xfId="879" xr:uid="{00000000-0005-0000-0000-000086050000}"/>
    <cellStyle name="Output 2 2 22" xfId="880" xr:uid="{00000000-0005-0000-0000-000087050000}"/>
    <cellStyle name="Output 2 2 22 2" xfId="881" xr:uid="{00000000-0005-0000-0000-000088050000}"/>
    <cellStyle name="Output 2 2 23" xfId="882" xr:uid="{00000000-0005-0000-0000-000089050000}"/>
    <cellStyle name="Output 2 2 23 2" xfId="883" xr:uid="{00000000-0005-0000-0000-00008A050000}"/>
    <cellStyle name="Output 2 2 24" xfId="884" xr:uid="{00000000-0005-0000-0000-00008B050000}"/>
    <cellStyle name="Output 2 2 24 2" xfId="885" xr:uid="{00000000-0005-0000-0000-00008C050000}"/>
    <cellStyle name="Output 2 2 25" xfId="886" xr:uid="{00000000-0005-0000-0000-00008D050000}"/>
    <cellStyle name="Output 2 2 25 2" xfId="887" xr:uid="{00000000-0005-0000-0000-00008E050000}"/>
    <cellStyle name="Output 2 2 26" xfId="888" xr:uid="{00000000-0005-0000-0000-00008F050000}"/>
    <cellStyle name="Output 2 2 26 2" xfId="889" xr:uid="{00000000-0005-0000-0000-000090050000}"/>
    <cellStyle name="Output 2 2 27" xfId="890" xr:uid="{00000000-0005-0000-0000-000091050000}"/>
    <cellStyle name="Output 2 2 27 2" xfId="891" xr:uid="{00000000-0005-0000-0000-000092050000}"/>
    <cellStyle name="Output 2 2 28" xfId="892" xr:uid="{00000000-0005-0000-0000-000093050000}"/>
    <cellStyle name="Output 2 2 28 2" xfId="893" xr:uid="{00000000-0005-0000-0000-000094050000}"/>
    <cellStyle name="Output 2 2 29" xfId="894" xr:uid="{00000000-0005-0000-0000-000095050000}"/>
    <cellStyle name="Output 2 2 29 2" xfId="895" xr:uid="{00000000-0005-0000-0000-000096050000}"/>
    <cellStyle name="Output 2 2 3" xfId="896" xr:uid="{00000000-0005-0000-0000-000097050000}"/>
    <cellStyle name="Output 2 2 3 2" xfId="897" xr:uid="{00000000-0005-0000-0000-000098050000}"/>
    <cellStyle name="Output 2 2 3 2 2" xfId="1626" xr:uid="{00000000-0005-0000-0000-000099050000}"/>
    <cellStyle name="Output 2 2 3 2 3" xfId="1906" xr:uid="{00000000-0005-0000-0000-00009A050000}"/>
    <cellStyle name="Output 2 2 3 3" xfId="1338" xr:uid="{00000000-0005-0000-0000-00009B050000}"/>
    <cellStyle name="Output 2 2 3 3 2" xfId="1954" xr:uid="{00000000-0005-0000-0000-00009C050000}"/>
    <cellStyle name="Output 2 2 3 4" xfId="1386" xr:uid="{00000000-0005-0000-0000-00009D050000}"/>
    <cellStyle name="Output 2 2 3 5" xfId="1706" xr:uid="{00000000-0005-0000-0000-00009E050000}"/>
    <cellStyle name="Output 2 2 3 6" xfId="1753" xr:uid="{00000000-0005-0000-0000-00009F050000}"/>
    <cellStyle name="Output 2 2 3 7" xfId="1800" xr:uid="{00000000-0005-0000-0000-0000A0050000}"/>
    <cellStyle name="Output 2 2 3 8" xfId="1852" xr:uid="{00000000-0005-0000-0000-0000A1050000}"/>
    <cellStyle name="Output 2 2 30" xfId="898" xr:uid="{00000000-0005-0000-0000-0000A2050000}"/>
    <cellStyle name="Output 2 2 30 2" xfId="899" xr:uid="{00000000-0005-0000-0000-0000A3050000}"/>
    <cellStyle name="Output 2 2 31" xfId="900" xr:uid="{00000000-0005-0000-0000-0000A4050000}"/>
    <cellStyle name="Output 2 2 31 2" xfId="901" xr:uid="{00000000-0005-0000-0000-0000A5050000}"/>
    <cellStyle name="Output 2 2 32" xfId="902" xr:uid="{00000000-0005-0000-0000-0000A6050000}"/>
    <cellStyle name="Output 2 2 32 2" xfId="903" xr:uid="{00000000-0005-0000-0000-0000A7050000}"/>
    <cellStyle name="Output 2 2 33" xfId="904" xr:uid="{00000000-0005-0000-0000-0000A8050000}"/>
    <cellStyle name="Output 2 2 33 2" xfId="905" xr:uid="{00000000-0005-0000-0000-0000A9050000}"/>
    <cellStyle name="Output 2 2 34" xfId="906" xr:uid="{00000000-0005-0000-0000-0000AA050000}"/>
    <cellStyle name="Output 2 2 34 2" xfId="907" xr:uid="{00000000-0005-0000-0000-0000AB050000}"/>
    <cellStyle name="Output 2 2 35" xfId="908" xr:uid="{00000000-0005-0000-0000-0000AC050000}"/>
    <cellStyle name="Output 2 2 35 2" xfId="909" xr:uid="{00000000-0005-0000-0000-0000AD050000}"/>
    <cellStyle name="Output 2 2 36" xfId="910" xr:uid="{00000000-0005-0000-0000-0000AE050000}"/>
    <cellStyle name="Output 2 2 36 2" xfId="911" xr:uid="{00000000-0005-0000-0000-0000AF050000}"/>
    <cellStyle name="Output 2 2 37" xfId="912" xr:uid="{00000000-0005-0000-0000-0000B0050000}"/>
    <cellStyle name="Output 2 2 37 2" xfId="913" xr:uid="{00000000-0005-0000-0000-0000B1050000}"/>
    <cellStyle name="Output 2 2 38" xfId="914" xr:uid="{00000000-0005-0000-0000-0000B2050000}"/>
    <cellStyle name="Output 2 2 38 2" xfId="915" xr:uid="{00000000-0005-0000-0000-0000B3050000}"/>
    <cellStyle name="Output 2 2 39" xfId="916" xr:uid="{00000000-0005-0000-0000-0000B4050000}"/>
    <cellStyle name="Output 2 2 39 2" xfId="917" xr:uid="{00000000-0005-0000-0000-0000B5050000}"/>
    <cellStyle name="Output 2 2 4" xfId="918" xr:uid="{00000000-0005-0000-0000-0000B6050000}"/>
    <cellStyle name="Output 2 2 4 2" xfId="919" xr:uid="{00000000-0005-0000-0000-0000B7050000}"/>
    <cellStyle name="Output 2 2 4 2 2" xfId="1620" xr:uid="{00000000-0005-0000-0000-0000B8050000}"/>
    <cellStyle name="Output 2 2 4 2 3" xfId="1900" xr:uid="{00000000-0005-0000-0000-0000B9050000}"/>
    <cellStyle name="Output 2 2 4 3" xfId="1332" xr:uid="{00000000-0005-0000-0000-0000BA050000}"/>
    <cellStyle name="Output 2 2 4 3 2" xfId="1948" xr:uid="{00000000-0005-0000-0000-0000BB050000}"/>
    <cellStyle name="Output 2 2 4 4" xfId="1380" xr:uid="{00000000-0005-0000-0000-0000BC050000}"/>
    <cellStyle name="Output 2 2 4 5" xfId="1700" xr:uid="{00000000-0005-0000-0000-0000BD050000}"/>
    <cellStyle name="Output 2 2 4 6" xfId="1747" xr:uid="{00000000-0005-0000-0000-0000BE050000}"/>
    <cellStyle name="Output 2 2 4 7" xfId="1794" xr:uid="{00000000-0005-0000-0000-0000BF050000}"/>
    <cellStyle name="Output 2 2 4 8" xfId="1846" xr:uid="{00000000-0005-0000-0000-0000C0050000}"/>
    <cellStyle name="Output 2 2 40" xfId="920" xr:uid="{00000000-0005-0000-0000-0000C1050000}"/>
    <cellStyle name="Output 2 2 40 2" xfId="921" xr:uid="{00000000-0005-0000-0000-0000C2050000}"/>
    <cellStyle name="Output 2 2 41" xfId="922" xr:uid="{00000000-0005-0000-0000-0000C3050000}"/>
    <cellStyle name="Output 2 2 41 2" xfId="923" xr:uid="{00000000-0005-0000-0000-0000C4050000}"/>
    <cellStyle name="Output 2 2 42" xfId="924" xr:uid="{00000000-0005-0000-0000-0000C5050000}"/>
    <cellStyle name="Output 2 2 42 2" xfId="925" xr:uid="{00000000-0005-0000-0000-0000C6050000}"/>
    <cellStyle name="Output 2 2 43" xfId="926" xr:uid="{00000000-0005-0000-0000-0000C7050000}"/>
    <cellStyle name="Output 2 2 43 2" xfId="927" xr:uid="{00000000-0005-0000-0000-0000C8050000}"/>
    <cellStyle name="Output 2 2 44" xfId="928" xr:uid="{00000000-0005-0000-0000-0000C9050000}"/>
    <cellStyle name="Output 2 2 44 2" xfId="929" xr:uid="{00000000-0005-0000-0000-0000CA050000}"/>
    <cellStyle name="Output 2 2 45" xfId="930" xr:uid="{00000000-0005-0000-0000-0000CB050000}"/>
    <cellStyle name="Output 2 2 45 2" xfId="931" xr:uid="{00000000-0005-0000-0000-0000CC050000}"/>
    <cellStyle name="Output 2 2 46" xfId="932" xr:uid="{00000000-0005-0000-0000-0000CD050000}"/>
    <cellStyle name="Output 2 2 46 2" xfId="933" xr:uid="{00000000-0005-0000-0000-0000CE050000}"/>
    <cellStyle name="Output 2 2 47" xfId="934" xr:uid="{00000000-0005-0000-0000-0000CF050000}"/>
    <cellStyle name="Output 2 2 47 2" xfId="935" xr:uid="{00000000-0005-0000-0000-0000D0050000}"/>
    <cellStyle name="Output 2 2 48" xfId="936" xr:uid="{00000000-0005-0000-0000-0000D1050000}"/>
    <cellStyle name="Output 2 2 48 2" xfId="937" xr:uid="{00000000-0005-0000-0000-0000D2050000}"/>
    <cellStyle name="Output 2 2 49" xfId="938" xr:uid="{00000000-0005-0000-0000-0000D3050000}"/>
    <cellStyle name="Output 2 2 49 2" xfId="939" xr:uid="{00000000-0005-0000-0000-0000D4050000}"/>
    <cellStyle name="Output 2 2 5" xfId="940" xr:uid="{00000000-0005-0000-0000-0000D5050000}"/>
    <cellStyle name="Output 2 2 5 2" xfId="941" xr:uid="{00000000-0005-0000-0000-0000D6050000}"/>
    <cellStyle name="Output 2 2 5 2 2" xfId="1636" xr:uid="{00000000-0005-0000-0000-0000D7050000}"/>
    <cellStyle name="Output 2 2 5 2 3" xfId="1916" xr:uid="{00000000-0005-0000-0000-0000D8050000}"/>
    <cellStyle name="Output 2 2 5 3" xfId="1348" xr:uid="{00000000-0005-0000-0000-0000D9050000}"/>
    <cellStyle name="Output 2 2 5 3 2" xfId="1964" xr:uid="{00000000-0005-0000-0000-0000DA050000}"/>
    <cellStyle name="Output 2 2 5 4" xfId="1396" xr:uid="{00000000-0005-0000-0000-0000DB050000}"/>
    <cellStyle name="Output 2 2 5 5" xfId="1716" xr:uid="{00000000-0005-0000-0000-0000DC050000}"/>
    <cellStyle name="Output 2 2 5 6" xfId="1763" xr:uid="{00000000-0005-0000-0000-0000DD050000}"/>
    <cellStyle name="Output 2 2 5 7" xfId="1810" xr:uid="{00000000-0005-0000-0000-0000DE050000}"/>
    <cellStyle name="Output 2 2 5 8" xfId="1862" xr:uid="{00000000-0005-0000-0000-0000DF050000}"/>
    <cellStyle name="Output 2 2 50" xfId="942" xr:uid="{00000000-0005-0000-0000-0000E0050000}"/>
    <cellStyle name="Output 2 2 50 2" xfId="943" xr:uid="{00000000-0005-0000-0000-0000E1050000}"/>
    <cellStyle name="Output 2 2 51" xfId="944" xr:uid="{00000000-0005-0000-0000-0000E2050000}"/>
    <cellStyle name="Output 2 2 51 2" xfId="945" xr:uid="{00000000-0005-0000-0000-0000E3050000}"/>
    <cellStyle name="Output 2 2 52" xfId="946" xr:uid="{00000000-0005-0000-0000-0000E4050000}"/>
    <cellStyle name="Output 2 2 52 2" xfId="947" xr:uid="{00000000-0005-0000-0000-0000E5050000}"/>
    <cellStyle name="Output 2 2 53" xfId="948" xr:uid="{00000000-0005-0000-0000-0000E6050000}"/>
    <cellStyle name="Output 2 2 54" xfId="949" xr:uid="{00000000-0005-0000-0000-0000E7050000}"/>
    <cellStyle name="Output 2 2 55" xfId="950" xr:uid="{00000000-0005-0000-0000-0000E8050000}"/>
    <cellStyle name="Output 2 2 56" xfId="951" xr:uid="{00000000-0005-0000-0000-0000E9050000}"/>
    <cellStyle name="Output 2 2 57" xfId="952" xr:uid="{00000000-0005-0000-0000-0000EA050000}"/>
    <cellStyle name="Output 2 2 58" xfId="1825" xr:uid="{00000000-0005-0000-0000-0000EB050000}"/>
    <cellStyle name="Output 2 2 6" xfId="953" xr:uid="{00000000-0005-0000-0000-0000EC050000}"/>
    <cellStyle name="Output 2 2 6 2" xfId="954" xr:uid="{00000000-0005-0000-0000-0000ED050000}"/>
    <cellStyle name="Output 2 2 6 2 2" xfId="1647" xr:uid="{00000000-0005-0000-0000-0000EE050000}"/>
    <cellStyle name="Output 2 2 6 2 3" xfId="1927" xr:uid="{00000000-0005-0000-0000-0000EF050000}"/>
    <cellStyle name="Output 2 2 6 3" xfId="1359" xr:uid="{00000000-0005-0000-0000-0000F0050000}"/>
    <cellStyle name="Output 2 2 6 3 2" xfId="1975" xr:uid="{00000000-0005-0000-0000-0000F1050000}"/>
    <cellStyle name="Output 2 2 6 4" xfId="1407" xr:uid="{00000000-0005-0000-0000-0000F2050000}"/>
    <cellStyle name="Output 2 2 6 5" xfId="1727" xr:uid="{00000000-0005-0000-0000-0000F3050000}"/>
    <cellStyle name="Output 2 2 6 6" xfId="1774" xr:uid="{00000000-0005-0000-0000-0000F4050000}"/>
    <cellStyle name="Output 2 2 6 7" xfId="1821" xr:uid="{00000000-0005-0000-0000-0000F5050000}"/>
    <cellStyle name="Output 2 2 6 8" xfId="1873" xr:uid="{00000000-0005-0000-0000-0000F6050000}"/>
    <cellStyle name="Output 2 2 7" xfId="955" xr:uid="{00000000-0005-0000-0000-0000F7050000}"/>
    <cellStyle name="Output 2 2 7 2" xfId="956" xr:uid="{00000000-0005-0000-0000-0000F8050000}"/>
    <cellStyle name="Output 2 2 7 2 2" xfId="1630" xr:uid="{00000000-0005-0000-0000-0000F9050000}"/>
    <cellStyle name="Output 2 2 7 2 3" xfId="1910" xr:uid="{00000000-0005-0000-0000-0000FA050000}"/>
    <cellStyle name="Output 2 2 7 3" xfId="1342" xr:uid="{00000000-0005-0000-0000-0000FB050000}"/>
    <cellStyle name="Output 2 2 7 3 2" xfId="1958" xr:uid="{00000000-0005-0000-0000-0000FC050000}"/>
    <cellStyle name="Output 2 2 7 4" xfId="1390" xr:uid="{00000000-0005-0000-0000-0000FD050000}"/>
    <cellStyle name="Output 2 2 7 5" xfId="1710" xr:uid="{00000000-0005-0000-0000-0000FE050000}"/>
    <cellStyle name="Output 2 2 7 6" xfId="1757" xr:uid="{00000000-0005-0000-0000-0000FF050000}"/>
    <cellStyle name="Output 2 2 7 7" xfId="1804" xr:uid="{00000000-0005-0000-0000-000000060000}"/>
    <cellStyle name="Output 2 2 7 8" xfId="1856" xr:uid="{00000000-0005-0000-0000-000001060000}"/>
    <cellStyle name="Output 2 2 8" xfId="957" xr:uid="{00000000-0005-0000-0000-000002060000}"/>
    <cellStyle name="Output 2 2 8 2" xfId="958" xr:uid="{00000000-0005-0000-0000-000003060000}"/>
    <cellStyle name="Output 2 2 8 2 2" xfId="1610" xr:uid="{00000000-0005-0000-0000-000004060000}"/>
    <cellStyle name="Output 2 2 8 2 3" xfId="1890" xr:uid="{00000000-0005-0000-0000-000005060000}"/>
    <cellStyle name="Output 2 2 8 3" xfId="1322" xr:uid="{00000000-0005-0000-0000-000006060000}"/>
    <cellStyle name="Output 2 2 8 3 2" xfId="1938" xr:uid="{00000000-0005-0000-0000-000007060000}"/>
    <cellStyle name="Output 2 2 8 4" xfId="1370" xr:uid="{00000000-0005-0000-0000-000008060000}"/>
    <cellStyle name="Output 2 2 8 5" xfId="1690" xr:uid="{00000000-0005-0000-0000-000009060000}"/>
    <cellStyle name="Output 2 2 8 6" xfId="1737" xr:uid="{00000000-0005-0000-0000-00000A060000}"/>
    <cellStyle name="Output 2 2 8 7" xfId="1784" xr:uid="{00000000-0005-0000-0000-00000B060000}"/>
    <cellStyle name="Output 2 2 8 8" xfId="1836" xr:uid="{00000000-0005-0000-0000-00000C060000}"/>
    <cellStyle name="Output 2 2 9" xfId="959" xr:uid="{00000000-0005-0000-0000-00000D060000}"/>
    <cellStyle name="Output 2 2 9 2" xfId="960" xr:uid="{00000000-0005-0000-0000-00000E060000}"/>
    <cellStyle name="Output 2 2 9 3" xfId="1599" xr:uid="{00000000-0005-0000-0000-00000F060000}"/>
    <cellStyle name="Output 2 2 9 4" xfId="1879" xr:uid="{00000000-0005-0000-0000-000010060000}"/>
    <cellStyle name="Output 2 20" xfId="961" xr:uid="{00000000-0005-0000-0000-000011060000}"/>
    <cellStyle name="Output 2 20 2" xfId="962" xr:uid="{00000000-0005-0000-0000-000012060000}"/>
    <cellStyle name="Output 2 21" xfId="963" xr:uid="{00000000-0005-0000-0000-000013060000}"/>
    <cellStyle name="Output 2 21 2" xfId="964" xr:uid="{00000000-0005-0000-0000-000014060000}"/>
    <cellStyle name="Output 2 22" xfId="965" xr:uid="{00000000-0005-0000-0000-000015060000}"/>
    <cellStyle name="Output 2 22 2" xfId="966" xr:uid="{00000000-0005-0000-0000-000016060000}"/>
    <cellStyle name="Output 2 23" xfId="967" xr:uid="{00000000-0005-0000-0000-000017060000}"/>
    <cellStyle name="Output 2 23 2" xfId="968" xr:uid="{00000000-0005-0000-0000-000018060000}"/>
    <cellStyle name="Output 2 24" xfId="969" xr:uid="{00000000-0005-0000-0000-000019060000}"/>
    <cellStyle name="Output 2 24 2" xfId="970" xr:uid="{00000000-0005-0000-0000-00001A060000}"/>
    <cellStyle name="Output 2 25" xfId="971" xr:uid="{00000000-0005-0000-0000-00001B060000}"/>
    <cellStyle name="Output 2 25 2" xfId="972" xr:uid="{00000000-0005-0000-0000-00001C060000}"/>
    <cellStyle name="Output 2 26" xfId="973" xr:uid="{00000000-0005-0000-0000-00001D060000}"/>
    <cellStyle name="Output 2 26 2" xfId="974" xr:uid="{00000000-0005-0000-0000-00001E060000}"/>
    <cellStyle name="Output 2 27" xfId="975" xr:uid="{00000000-0005-0000-0000-00001F060000}"/>
    <cellStyle name="Output 2 27 2" xfId="976" xr:uid="{00000000-0005-0000-0000-000020060000}"/>
    <cellStyle name="Output 2 28" xfId="977" xr:uid="{00000000-0005-0000-0000-000021060000}"/>
    <cellStyle name="Output 2 28 2" xfId="978" xr:uid="{00000000-0005-0000-0000-000022060000}"/>
    <cellStyle name="Output 2 29" xfId="979" xr:uid="{00000000-0005-0000-0000-000023060000}"/>
    <cellStyle name="Output 2 29 2" xfId="980" xr:uid="{00000000-0005-0000-0000-000024060000}"/>
    <cellStyle name="Output 2 3" xfId="981" xr:uid="{00000000-0005-0000-0000-000025060000}"/>
    <cellStyle name="Output 2 3 2" xfId="982" xr:uid="{00000000-0005-0000-0000-000026060000}"/>
    <cellStyle name="Output 2 3 2 2" xfId="1606" xr:uid="{00000000-0005-0000-0000-000027060000}"/>
    <cellStyle name="Output 2 3 2 3" xfId="1886" xr:uid="{00000000-0005-0000-0000-000028060000}"/>
    <cellStyle name="Output 2 3 3" xfId="1318" xr:uid="{00000000-0005-0000-0000-000029060000}"/>
    <cellStyle name="Output 2 3 3 2" xfId="1934" xr:uid="{00000000-0005-0000-0000-00002A060000}"/>
    <cellStyle name="Output 2 3 4" xfId="1366" xr:uid="{00000000-0005-0000-0000-00002B060000}"/>
    <cellStyle name="Output 2 3 5" xfId="1685" xr:uid="{00000000-0005-0000-0000-00002C060000}"/>
    <cellStyle name="Output 2 3 6" xfId="1733" xr:uid="{00000000-0005-0000-0000-00002D060000}"/>
    <cellStyle name="Output 2 3 7" xfId="1780" xr:uid="{00000000-0005-0000-0000-00002E060000}"/>
    <cellStyle name="Output 2 3 8" xfId="1832" xr:uid="{00000000-0005-0000-0000-00002F060000}"/>
    <cellStyle name="Output 2 30" xfId="983" xr:uid="{00000000-0005-0000-0000-000030060000}"/>
    <cellStyle name="Output 2 30 2" xfId="984" xr:uid="{00000000-0005-0000-0000-000031060000}"/>
    <cellStyle name="Output 2 31" xfId="985" xr:uid="{00000000-0005-0000-0000-000032060000}"/>
    <cellStyle name="Output 2 31 2" xfId="986" xr:uid="{00000000-0005-0000-0000-000033060000}"/>
    <cellStyle name="Output 2 32" xfId="987" xr:uid="{00000000-0005-0000-0000-000034060000}"/>
    <cellStyle name="Output 2 32 2" xfId="988" xr:uid="{00000000-0005-0000-0000-000035060000}"/>
    <cellStyle name="Output 2 33" xfId="989" xr:uid="{00000000-0005-0000-0000-000036060000}"/>
    <cellStyle name="Output 2 33 2" xfId="990" xr:uid="{00000000-0005-0000-0000-000037060000}"/>
    <cellStyle name="Output 2 34" xfId="991" xr:uid="{00000000-0005-0000-0000-000038060000}"/>
    <cellStyle name="Output 2 34 2" xfId="992" xr:uid="{00000000-0005-0000-0000-000039060000}"/>
    <cellStyle name="Output 2 35" xfId="993" xr:uid="{00000000-0005-0000-0000-00003A060000}"/>
    <cellStyle name="Output 2 35 2" xfId="994" xr:uid="{00000000-0005-0000-0000-00003B060000}"/>
    <cellStyle name="Output 2 36" xfId="995" xr:uid="{00000000-0005-0000-0000-00003C060000}"/>
    <cellStyle name="Output 2 36 2" xfId="996" xr:uid="{00000000-0005-0000-0000-00003D060000}"/>
    <cellStyle name="Output 2 37" xfId="997" xr:uid="{00000000-0005-0000-0000-00003E060000}"/>
    <cellStyle name="Output 2 37 2" xfId="998" xr:uid="{00000000-0005-0000-0000-00003F060000}"/>
    <cellStyle name="Output 2 38" xfId="999" xr:uid="{00000000-0005-0000-0000-000040060000}"/>
    <cellStyle name="Output 2 38 2" xfId="1000" xr:uid="{00000000-0005-0000-0000-000041060000}"/>
    <cellStyle name="Output 2 39" xfId="1001" xr:uid="{00000000-0005-0000-0000-000042060000}"/>
    <cellStyle name="Output 2 39 2" xfId="1002" xr:uid="{00000000-0005-0000-0000-000043060000}"/>
    <cellStyle name="Output 2 4" xfId="1003" xr:uid="{00000000-0005-0000-0000-000044060000}"/>
    <cellStyle name="Output 2 4 2" xfId="1004" xr:uid="{00000000-0005-0000-0000-000045060000}"/>
    <cellStyle name="Output 2 4 2 2" xfId="1425" xr:uid="{00000000-0005-0000-0000-000046060000}"/>
    <cellStyle name="Output 2 4 3" xfId="1431" xr:uid="{00000000-0005-0000-0000-000047060000}"/>
    <cellStyle name="Output 2 40" xfId="1005" xr:uid="{00000000-0005-0000-0000-000048060000}"/>
    <cellStyle name="Output 2 40 2" xfId="1006" xr:uid="{00000000-0005-0000-0000-000049060000}"/>
    <cellStyle name="Output 2 41" xfId="1007" xr:uid="{00000000-0005-0000-0000-00004A060000}"/>
    <cellStyle name="Output 2 41 2" xfId="1008" xr:uid="{00000000-0005-0000-0000-00004B060000}"/>
    <cellStyle name="Output 2 42" xfId="1009" xr:uid="{00000000-0005-0000-0000-00004C060000}"/>
    <cellStyle name="Output 2 42 2" xfId="1010" xr:uid="{00000000-0005-0000-0000-00004D060000}"/>
    <cellStyle name="Output 2 43" xfId="1011" xr:uid="{00000000-0005-0000-0000-00004E060000}"/>
    <cellStyle name="Output 2 43 2" xfId="1012" xr:uid="{00000000-0005-0000-0000-00004F060000}"/>
    <cellStyle name="Output 2 44" xfId="1013" xr:uid="{00000000-0005-0000-0000-000050060000}"/>
    <cellStyle name="Output 2 44 2" xfId="1014" xr:uid="{00000000-0005-0000-0000-000051060000}"/>
    <cellStyle name="Output 2 45" xfId="1015" xr:uid="{00000000-0005-0000-0000-000052060000}"/>
    <cellStyle name="Output 2 45 2" xfId="1016" xr:uid="{00000000-0005-0000-0000-000053060000}"/>
    <cellStyle name="Output 2 46" xfId="1017" xr:uid="{00000000-0005-0000-0000-000054060000}"/>
    <cellStyle name="Output 2 46 2" xfId="1018" xr:uid="{00000000-0005-0000-0000-000055060000}"/>
    <cellStyle name="Output 2 47" xfId="1019" xr:uid="{00000000-0005-0000-0000-000056060000}"/>
    <cellStyle name="Output 2 47 2" xfId="1020" xr:uid="{00000000-0005-0000-0000-000057060000}"/>
    <cellStyle name="Output 2 48" xfId="1021" xr:uid="{00000000-0005-0000-0000-000058060000}"/>
    <cellStyle name="Output 2 48 2" xfId="1022" xr:uid="{00000000-0005-0000-0000-000059060000}"/>
    <cellStyle name="Output 2 49" xfId="1023" xr:uid="{00000000-0005-0000-0000-00005A060000}"/>
    <cellStyle name="Output 2 49 2" xfId="1024" xr:uid="{00000000-0005-0000-0000-00005B060000}"/>
    <cellStyle name="Output 2 5" xfId="1025" xr:uid="{00000000-0005-0000-0000-00005C060000}"/>
    <cellStyle name="Output 2 5 2" xfId="1026" xr:uid="{00000000-0005-0000-0000-00005D060000}"/>
    <cellStyle name="Output 2 5 2 2" xfId="1415" xr:uid="{00000000-0005-0000-0000-00005E060000}"/>
    <cellStyle name="Output 2 5 3" xfId="1652" xr:uid="{00000000-0005-0000-0000-00005F060000}"/>
    <cellStyle name="Output 2 50" xfId="1027" xr:uid="{00000000-0005-0000-0000-000060060000}"/>
    <cellStyle name="Output 2 50 2" xfId="1028" xr:uid="{00000000-0005-0000-0000-000061060000}"/>
    <cellStyle name="Output 2 51" xfId="1029" xr:uid="{00000000-0005-0000-0000-000062060000}"/>
    <cellStyle name="Output 2 51 2" xfId="1030" xr:uid="{00000000-0005-0000-0000-000063060000}"/>
    <cellStyle name="Output 2 52" xfId="1031" xr:uid="{00000000-0005-0000-0000-000064060000}"/>
    <cellStyle name="Output 2 52 2" xfId="1032" xr:uid="{00000000-0005-0000-0000-000065060000}"/>
    <cellStyle name="Output 2 53" xfId="1033" xr:uid="{00000000-0005-0000-0000-000066060000}"/>
    <cellStyle name="Output 2 53 2" xfId="1034" xr:uid="{00000000-0005-0000-0000-000067060000}"/>
    <cellStyle name="Output 2 54" xfId="1035" xr:uid="{00000000-0005-0000-0000-000068060000}"/>
    <cellStyle name="Output 2 55" xfId="1036" xr:uid="{00000000-0005-0000-0000-000069060000}"/>
    <cellStyle name="Output 2 56" xfId="1037" xr:uid="{00000000-0005-0000-0000-00006A060000}"/>
    <cellStyle name="Output 2 57" xfId="1038" xr:uid="{00000000-0005-0000-0000-00006B060000}"/>
    <cellStyle name="Output 2 58" xfId="1039" xr:uid="{00000000-0005-0000-0000-00006C060000}"/>
    <cellStyle name="Output 2 59" xfId="1306" xr:uid="{00000000-0005-0000-0000-00006D060000}"/>
    <cellStyle name="Output 2 6" xfId="1040" xr:uid="{00000000-0005-0000-0000-00006E060000}"/>
    <cellStyle name="Output 2 6 2" xfId="1041" xr:uid="{00000000-0005-0000-0000-00006F060000}"/>
    <cellStyle name="Output 2 6 2 2" xfId="1443" xr:uid="{00000000-0005-0000-0000-000070060000}"/>
    <cellStyle name="Output 2 6 3" xfId="1418" xr:uid="{00000000-0005-0000-0000-000071060000}"/>
    <cellStyle name="Output 2 7" xfId="1042" xr:uid="{00000000-0005-0000-0000-000072060000}"/>
    <cellStyle name="Output 2 7 2" xfId="1043" xr:uid="{00000000-0005-0000-0000-000073060000}"/>
    <cellStyle name="Output 2 7 2 2" xfId="1424" xr:uid="{00000000-0005-0000-0000-000074060000}"/>
    <cellStyle name="Output 2 7 3" xfId="1450" xr:uid="{00000000-0005-0000-0000-000075060000}"/>
    <cellStyle name="Output 2 8" xfId="1044" xr:uid="{00000000-0005-0000-0000-000076060000}"/>
    <cellStyle name="Output 2 8 2" xfId="1045" xr:uid="{00000000-0005-0000-0000-000077060000}"/>
    <cellStyle name="Output 2 8 2 2" xfId="1445" xr:uid="{00000000-0005-0000-0000-000078060000}"/>
    <cellStyle name="Output 2 8 3" xfId="1681" xr:uid="{00000000-0005-0000-0000-000079060000}"/>
    <cellStyle name="Output 2 9" xfId="1046" xr:uid="{00000000-0005-0000-0000-00007A060000}"/>
    <cellStyle name="Output 2 9 2" xfId="1047" xr:uid="{00000000-0005-0000-0000-00007B060000}"/>
    <cellStyle name="Output 2 9 3" xfId="1657" xr:uid="{00000000-0005-0000-0000-00007C060000}"/>
    <cellStyle name="Percent 2" xfId="168" xr:uid="{00000000-0005-0000-0000-00007D060000}"/>
    <cellStyle name="Percent 2 2" xfId="1048" xr:uid="{00000000-0005-0000-0000-00007E060000}"/>
    <cellStyle name="Percent 2 3" xfId="1049" xr:uid="{00000000-0005-0000-0000-00007F060000}"/>
    <cellStyle name="Percent 3" xfId="1448" xr:uid="{00000000-0005-0000-0000-000080060000}"/>
    <cellStyle name="Percent 3 2" xfId="1493" xr:uid="{00000000-0005-0000-0000-000081060000}"/>
    <cellStyle name="Percent 4" xfId="1549" xr:uid="{00000000-0005-0000-0000-000082060000}"/>
    <cellStyle name="Percent 5" xfId="1411" xr:uid="{00000000-0005-0000-0000-000083060000}"/>
    <cellStyle name="Title" xfId="1266" builtinId="15" customBuiltin="1"/>
    <cellStyle name="Title 2" xfId="169" xr:uid="{00000000-0005-0000-0000-000085060000}"/>
    <cellStyle name="Total" xfId="1281" builtinId="25" customBuiltin="1"/>
    <cellStyle name="Total 2" xfId="170" xr:uid="{00000000-0005-0000-0000-000087060000}"/>
    <cellStyle name="Total 2 10" xfId="1050" xr:uid="{00000000-0005-0000-0000-000088060000}"/>
    <cellStyle name="Total 2 10 2" xfId="1051" xr:uid="{00000000-0005-0000-0000-000089060000}"/>
    <cellStyle name="Total 2 10 3" xfId="1446" xr:uid="{00000000-0005-0000-0000-00008A060000}"/>
    <cellStyle name="Total 2 11" xfId="1052" xr:uid="{00000000-0005-0000-0000-00008B060000}"/>
    <cellStyle name="Total 2 11 2" xfId="1053" xr:uid="{00000000-0005-0000-0000-00008C060000}"/>
    <cellStyle name="Total 2 11 3" xfId="1458" xr:uid="{00000000-0005-0000-0000-00008D060000}"/>
    <cellStyle name="Total 2 12" xfId="1054" xr:uid="{00000000-0005-0000-0000-00008E060000}"/>
    <cellStyle name="Total 2 12 2" xfId="1055" xr:uid="{00000000-0005-0000-0000-00008F060000}"/>
    <cellStyle name="Total 2 13" xfId="1056" xr:uid="{00000000-0005-0000-0000-000090060000}"/>
    <cellStyle name="Total 2 13 2" xfId="1057" xr:uid="{00000000-0005-0000-0000-000091060000}"/>
    <cellStyle name="Total 2 14" xfId="1058" xr:uid="{00000000-0005-0000-0000-000092060000}"/>
    <cellStyle name="Total 2 14 2" xfId="1059" xr:uid="{00000000-0005-0000-0000-000093060000}"/>
    <cellStyle name="Total 2 15" xfId="1060" xr:uid="{00000000-0005-0000-0000-000094060000}"/>
    <cellStyle name="Total 2 15 2" xfId="1061" xr:uid="{00000000-0005-0000-0000-000095060000}"/>
    <cellStyle name="Total 2 16" xfId="1062" xr:uid="{00000000-0005-0000-0000-000096060000}"/>
    <cellStyle name="Total 2 16 2" xfId="1063" xr:uid="{00000000-0005-0000-0000-000097060000}"/>
    <cellStyle name="Total 2 17" xfId="1064" xr:uid="{00000000-0005-0000-0000-000098060000}"/>
    <cellStyle name="Total 2 17 2" xfId="1065" xr:uid="{00000000-0005-0000-0000-000099060000}"/>
    <cellStyle name="Total 2 18" xfId="1066" xr:uid="{00000000-0005-0000-0000-00009A060000}"/>
    <cellStyle name="Total 2 18 2" xfId="1067" xr:uid="{00000000-0005-0000-0000-00009B060000}"/>
    <cellStyle name="Total 2 19" xfId="1068" xr:uid="{00000000-0005-0000-0000-00009C060000}"/>
    <cellStyle name="Total 2 19 2" xfId="1069" xr:uid="{00000000-0005-0000-0000-00009D060000}"/>
    <cellStyle name="Total 2 2" xfId="171" xr:uid="{00000000-0005-0000-0000-00009E060000}"/>
    <cellStyle name="Total 2 2 10" xfId="1070" xr:uid="{00000000-0005-0000-0000-00009F060000}"/>
    <cellStyle name="Total 2 2 10 2" xfId="1071" xr:uid="{00000000-0005-0000-0000-0000A0060000}"/>
    <cellStyle name="Total 2 2 11" xfId="1072" xr:uid="{00000000-0005-0000-0000-0000A1060000}"/>
    <cellStyle name="Total 2 2 11 2" xfId="1073" xr:uid="{00000000-0005-0000-0000-0000A2060000}"/>
    <cellStyle name="Total 2 2 12" xfId="1074" xr:uid="{00000000-0005-0000-0000-0000A3060000}"/>
    <cellStyle name="Total 2 2 12 2" xfId="1075" xr:uid="{00000000-0005-0000-0000-0000A4060000}"/>
    <cellStyle name="Total 2 2 13" xfId="1076" xr:uid="{00000000-0005-0000-0000-0000A5060000}"/>
    <cellStyle name="Total 2 2 13 2" xfId="1077" xr:uid="{00000000-0005-0000-0000-0000A6060000}"/>
    <cellStyle name="Total 2 2 14" xfId="1078" xr:uid="{00000000-0005-0000-0000-0000A7060000}"/>
    <cellStyle name="Total 2 2 14 2" xfId="1079" xr:uid="{00000000-0005-0000-0000-0000A8060000}"/>
    <cellStyle name="Total 2 2 15" xfId="1080" xr:uid="{00000000-0005-0000-0000-0000A9060000}"/>
    <cellStyle name="Total 2 2 15 2" xfId="1081" xr:uid="{00000000-0005-0000-0000-0000AA060000}"/>
    <cellStyle name="Total 2 2 16" xfId="1082" xr:uid="{00000000-0005-0000-0000-0000AB060000}"/>
    <cellStyle name="Total 2 2 16 2" xfId="1083" xr:uid="{00000000-0005-0000-0000-0000AC060000}"/>
    <cellStyle name="Total 2 2 17" xfId="1084" xr:uid="{00000000-0005-0000-0000-0000AD060000}"/>
    <cellStyle name="Total 2 2 17 2" xfId="1085" xr:uid="{00000000-0005-0000-0000-0000AE060000}"/>
    <cellStyle name="Total 2 2 18" xfId="1086" xr:uid="{00000000-0005-0000-0000-0000AF060000}"/>
    <cellStyle name="Total 2 2 18 2" xfId="1087" xr:uid="{00000000-0005-0000-0000-0000B0060000}"/>
    <cellStyle name="Total 2 2 19" xfId="1088" xr:uid="{00000000-0005-0000-0000-0000B1060000}"/>
    <cellStyle name="Total 2 2 19 2" xfId="1089" xr:uid="{00000000-0005-0000-0000-0000B2060000}"/>
    <cellStyle name="Total 2 2 2" xfId="1090" xr:uid="{00000000-0005-0000-0000-0000B3060000}"/>
    <cellStyle name="Total 2 2 2 2" xfId="1091" xr:uid="{00000000-0005-0000-0000-0000B4060000}"/>
    <cellStyle name="Total 2 2 2 2 2" xfId="1641" xr:uid="{00000000-0005-0000-0000-0000B5060000}"/>
    <cellStyle name="Total 2 2 2 2 3" xfId="1921" xr:uid="{00000000-0005-0000-0000-0000B6060000}"/>
    <cellStyle name="Total 2 2 2 3" xfId="1353" xr:uid="{00000000-0005-0000-0000-0000B7060000}"/>
    <cellStyle name="Total 2 2 2 3 2" xfId="1969" xr:uid="{00000000-0005-0000-0000-0000B8060000}"/>
    <cellStyle name="Total 2 2 2 4" xfId="1401" xr:uid="{00000000-0005-0000-0000-0000B9060000}"/>
    <cellStyle name="Total 2 2 2 5" xfId="1721" xr:uid="{00000000-0005-0000-0000-0000BA060000}"/>
    <cellStyle name="Total 2 2 2 6" xfId="1768" xr:uid="{00000000-0005-0000-0000-0000BB060000}"/>
    <cellStyle name="Total 2 2 2 7" xfId="1815" xr:uid="{00000000-0005-0000-0000-0000BC060000}"/>
    <cellStyle name="Total 2 2 2 8" xfId="1867" xr:uid="{00000000-0005-0000-0000-0000BD060000}"/>
    <cellStyle name="Total 2 2 20" xfId="1092" xr:uid="{00000000-0005-0000-0000-0000BE060000}"/>
    <cellStyle name="Total 2 2 20 2" xfId="1093" xr:uid="{00000000-0005-0000-0000-0000BF060000}"/>
    <cellStyle name="Total 2 2 21" xfId="1094" xr:uid="{00000000-0005-0000-0000-0000C0060000}"/>
    <cellStyle name="Total 2 2 21 2" xfId="1095" xr:uid="{00000000-0005-0000-0000-0000C1060000}"/>
    <cellStyle name="Total 2 2 22" xfId="1096" xr:uid="{00000000-0005-0000-0000-0000C2060000}"/>
    <cellStyle name="Total 2 2 22 2" xfId="1097" xr:uid="{00000000-0005-0000-0000-0000C3060000}"/>
    <cellStyle name="Total 2 2 23" xfId="1098" xr:uid="{00000000-0005-0000-0000-0000C4060000}"/>
    <cellStyle name="Total 2 2 23 2" xfId="1099" xr:uid="{00000000-0005-0000-0000-0000C5060000}"/>
    <cellStyle name="Total 2 2 24" xfId="1100" xr:uid="{00000000-0005-0000-0000-0000C6060000}"/>
    <cellStyle name="Total 2 2 24 2" xfId="1101" xr:uid="{00000000-0005-0000-0000-0000C7060000}"/>
    <cellStyle name="Total 2 2 25" xfId="1102" xr:uid="{00000000-0005-0000-0000-0000C8060000}"/>
    <cellStyle name="Total 2 2 25 2" xfId="1103" xr:uid="{00000000-0005-0000-0000-0000C9060000}"/>
    <cellStyle name="Total 2 2 26" xfId="1104" xr:uid="{00000000-0005-0000-0000-0000CA060000}"/>
    <cellStyle name="Total 2 2 26 2" xfId="1105" xr:uid="{00000000-0005-0000-0000-0000CB060000}"/>
    <cellStyle name="Total 2 2 27" xfId="1106" xr:uid="{00000000-0005-0000-0000-0000CC060000}"/>
    <cellStyle name="Total 2 2 27 2" xfId="1107" xr:uid="{00000000-0005-0000-0000-0000CD060000}"/>
    <cellStyle name="Total 2 2 28" xfId="1108" xr:uid="{00000000-0005-0000-0000-0000CE060000}"/>
    <cellStyle name="Total 2 2 28 2" xfId="1109" xr:uid="{00000000-0005-0000-0000-0000CF060000}"/>
    <cellStyle name="Total 2 2 29" xfId="1110" xr:uid="{00000000-0005-0000-0000-0000D0060000}"/>
    <cellStyle name="Total 2 2 29 2" xfId="1111" xr:uid="{00000000-0005-0000-0000-0000D1060000}"/>
    <cellStyle name="Total 2 2 3" xfId="1112" xr:uid="{00000000-0005-0000-0000-0000D2060000}"/>
    <cellStyle name="Total 2 2 3 2" xfId="1113" xr:uid="{00000000-0005-0000-0000-0000D3060000}"/>
    <cellStyle name="Total 2 2 3 2 2" xfId="1635" xr:uid="{00000000-0005-0000-0000-0000D4060000}"/>
    <cellStyle name="Total 2 2 3 2 3" xfId="1915" xr:uid="{00000000-0005-0000-0000-0000D5060000}"/>
    <cellStyle name="Total 2 2 3 3" xfId="1347" xr:uid="{00000000-0005-0000-0000-0000D6060000}"/>
    <cellStyle name="Total 2 2 3 3 2" xfId="1963" xr:uid="{00000000-0005-0000-0000-0000D7060000}"/>
    <cellStyle name="Total 2 2 3 4" xfId="1395" xr:uid="{00000000-0005-0000-0000-0000D8060000}"/>
    <cellStyle name="Total 2 2 3 5" xfId="1715" xr:uid="{00000000-0005-0000-0000-0000D9060000}"/>
    <cellStyle name="Total 2 2 3 6" xfId="1762" xr:uid="{00000000-0005-0000-0000-0000DA060000}"/>
    <cellStyle name="Total 2 2 3 7" xfId="1809" xr:uid="{00000000-0005-0000-0000-0000DB060000}"/>
    <cellStyle name="Total 2 2 3 8" xfId="1861" xr:uid="{00000000-0005-0000-0000-0000DC060000}"/>
    <cellStyle name="Total 2 2 30" xfId="1114" xr:uid="{00000000-0005-0000-0000-0000DD060000}"/>
    <cellStyle name="Total 2 2 30 2" xfId="1115" xr:uid="{00000000-0005-0000-0000-0000DE060000}"/>
    <cellStyle name="Total 2 2 31" xfId="1116" xr:uid="{00000000-0005-0000-0000-0000DF060000}"/>
    <cellStyle name="Total 2 2 31 2" xfId="1117" xr:uid="{00000000-0005-0000-0000-0000E0060000}"/>
    <cellStyle name="Total 2 2 32" xfId="1118" xr:uid="{00000000-0005-0000-0000-0000E1060000}"/>
    <cellStyle name="Total 2 2 32 2" xfId="1119" xr:uid="{00000000-0005-0000-0000-0000E2060000}"/>
    <cellStyle name="Total 2 2 33" xfId="1120" xr:uid="{00000000-0005-0000-0000-0000E3060000}"/>
    <cellStyle name="Total 2 2 33 2" xfId="1121" xr:uid="{00000000-0005-0000-0000-0000E4060000}"/>
    <cellStyle name="Total 2 2 34" xfId="1122" xr:uid="{00000000-0005-0000-0000-0000E5060000}"/>
    <cellStyle name="Total 2 2 34 2" xfId="1123" xr:uid="{00000000-0005-0000-0000-0000E6060000}"/>
    <cellStyle name="Total 2 2 35" xfId="1124" xr:uid="{00000000-0005-0000-0000-0000E7060000}"/>
    <cellStyle name="Total 2 2 35 2" xfId="1125" xr:uid="{00000000-0005-0000-0000-0000E8060000}"/>
    <cellStyle name="Total 2 2 36" xfId="1126" xr:uid="{00000000-0005-0000-0000-0000E9060000}"/>
    <cellStyle name="Total 2 2 36 2" xfId="1127" xr:uid="{00000000-0005-0000-0000-0000EA060000}"/>
    <cellStyle name="Total 2 2 37" xfId="1128" xr:uid="{00000000-0005-0000-0000-0000EB060000}"/>
    <cellStyle name="Total 2 2 37 2" xfId="1129" xr:uid="{00000000-0005-0000-0000-0000EC060000}"/>
    <cellStyle name="Total 2 2 38" xfId="1130" xr:uid="{00000000-0005-0000-0000-0000ED060000}"/>
    <cellStyle name="Total 2 2 38 2" xfId="1131" xr:uid="{00000000-0005-0000-0000-0000EE060000}"/>
    <cellStyle name="Total 2 2 39" xfId="1132" xr:uid="{00000000-0005-0000-0000-0000EF060000}"/>
    <cellStyle name="Total 2 2 39 2" xfId="1133" xr:uid="{00000000-0005-0000-0000-0000F0060000}"/>
    <cellStyle name="Total 2 2 4" xfId="1134" xr:uid="{00000000-0005-0000-0000-0000F1060000}"/>
    <cellStyle name="Total 2 2 4 2" xfId="1135" xr:uid="{00000000-0005-0000-0000-0000F2060000}"/>
    <cellStyle name="Total 2 2 4 2 2" xfId="1644" xr:uid="{00000000-0005-0000-0000-0000F3060000}"/>
    <cellStyle name="Total 2 2 4 2 3" xfId="1924" xr:uid="{00000000-0005-0000-0000-0000F4060000}"/>
    <cellStyle name="Total 2 2 4 3" xfId="1356" xr:uid="{00000000-0005-0000-0000-0000F5060000}"/>
    <cellStyle name="Total 2 2 4 3 2" xfId="1972" xr:uid="{00000000-0005-0000-0000-0000F6060000}"/>
    <cellStyle name="Total 2 2 4 4" xfId="1404" xr:uid="{00000000-0005-0000-0000-0000F7060000}"/>
    <cellStyle name="Total 2 2 4 5" xfId="1724" xr:uid="{00000000-0005-0000-0000-0000F8060000}"/>
    <cellStyle name="Total 2 2 4 6" xfId="1771" xr:uid="{00000000-0005-0000-0000-0000F9060000}"/>
    <cellStyle name="Total 2 2 4 7" xfId="1818" xr:uid="{00000000-0005-0000-0000-0000FA060000}"/>
    <cellStyle name="Total 2 2 4 8" xfId="1870" xr:uid="{00000000-0005-0000-0000-0000FB060000}"/>
    <cellStyle name="Total 2 2 40" xfId="1136" xr:uid="{00000000-0005-0000-0000-0000FC060000}"/>
    <cellStyle name="Total 2 2 40 2" xfId="1137" xr:uid="{00000000-0005-0000-0000-0000FD060000}"/>
    <cellStyle name="Total 2 2 41" xfId="1138" xr:uid="{00000000-0005-0000-0000-0000FE060000}"/>
    <cellStyle name="Total 2 2 41 2" xfId="1139" xr:uid="{00000000-0005-0000-0000-0000FF060000}"/>
    <cellStyle name="Total 2 2 42" xfId="1140" xr:uid="{00000000-0005-0000-0000-000000070000}"/>
    <cellStyle name="Total 2 2 42 2" xfId="1141" xr:uid="{00000000-0005-0000-0000-000001070000}"/>
    <cellStyle name="Total 2 2 43" xfId="1142" xr:uid="{00000000-0005-0000-0000-000002070000}"/>
    <cellStyle name="Total 2 2 43 2" xfId="1143" xr:uid="{00000000-0005-0000-0000-000003070000}"/>
    <cellStyle name="Total 2 2 44" xfId="1144" xr:uid="{00000000-0005-0000-0000-000004070000}"/>
    <cellStyle name="Total 2 2 44 2" xfId="1145" xr:uid="{00000000-0005-0000-0000-000005070000}"/>
    <cellStyle name="Total 2 2 45" xfId="1146" xr:uid="{00000000-0005-0000-0000-000006070000}"/>
    <cellStyle name="Total 2 2 45 2" xfId="1147" xr:uid="{00000000-0005-0000-0000-000007070000}"/>
    <cellStyle name="Total 2 2 46" xfId="1148" xr:uid="{00000000-0005-0000-0000-000008070000}"/>
    <cellStyle name="Total 2 2 46 2" xfId="1149" xr:uid="{00000000-0005-0000-0000-000009070000}"/>
    <cellStyle name="Total 2 2 47" xfId="1150" xr:uid="{00000000-0005-0000-0000-00000A070000}"/>
    <cellStyle name="Total 2 2 47 2" xfId="1151" xr:uid="{00000000-0005-0000-0000-00000B070000}"/>
    <cellStyle name="Total 2 2 48" xfId="1152" xr:uid="{00000000-0005-0000-0000-00000C070000}"/>
    <cellStyle name="Total 2 2 48 2" xfId="1153" xr:uid="{00000000-0005-0000-0000-00000D070000}"/>
    <cellStyle name="Total 2 2 49" xfId="1154" xr:uid="{00000000-0005-0000-0000-00000E070000}"/>
    <cellStyle name="Total 2 2 49 2" xfId="1155" xr:uid="{00000000-0005-0000-0000-00000F070000}"/>
    <cellStyle name="Total 2 2 5" xfId="1156" xr:uid="{00000000-0005-0000-0000-000010070000}"/>
    <cellStyle name="Total 2 2 5 2" xfId="1157" xr:uid="{00000000-0005-0000-0000-000011070000}"/>
    <cellStyle name="Total 2 2 5 2 2" xfId="1618" xr:uid="{00000000-0005-0000-0000-000012070000}"/>
    <cellStyle name="Total 2 2 5 2 3" xfId="1898" xr:uid="{00000000-0005-0000-0000-000013070000}"/>
    <cellStyle name="Total 2 2 5 3" xfId="1330" xr:uid="{00000000-0005-0000-0000-000014070000}"/>
    <cellStyle name="Total 2 2 5 3 2" xfId="1946" xr:uid="{00000000-0005-0000-0000-000015070000}"/>
    <cellStyle name="Total 2 2 5 4" xfId="1378" xr:uid="{00000000-0005-0000-0000-000016070000}"/>
    <cellStyle name="Total 2 2 5 5" xfId="1698" xr:uid="{00000000-0005-0000-0000-000017070000}"/>
    <cellStyle name="Total 2 2 5 6" xfId="1745" xr:uid="{00000000-0005-0000-0000-000018070000}"/>
    <cellStyle name="Total 2 2 5 7" xfId="1792" xr:uid="{00000000-0005-0000-0000-000019070000}"/>
    <cellStyle name="Total 2 2 5 8" xfId="1844" xr:uid="{00000000-0005-0000-0000-00001A070000}"/>
    <cellStyle name="Total 2 2 50" xfId="1158" xr:uid="{00000000-0005-0000-0000-00001B070000}"/>
    <cellStyle name="Total 2 2 50 2" xfId="1159" xr:uid="{00000000-0005-0000-0000-00001C070000}"/>
    <cellStyle name="Total 2 2 51" xfId="1160" xr:uid="{00000000-0005-0000-0000-00001D070000}"/>
    <cellStyle name="Total 2 2 51 2" xfId="1161" xr:uid="{00000000-0005-0000-0000-00001E070000}"/>
    <cellStyle name="Total 2 2 52" xfId="1162" xr:uid="{00000000-0005-0000-0000-00001F070000}"/>
    <cellStyle name="Total 2 2 52 2" xfId="1163" xr:uid="{00000000-0005-0000-0000-000020070000}"/>
    <cellStyle name="Total 2 2 53" xfId="1164" xr:uid="{00000000-0005-0000-0000-000021070000}"/>
    <cellStyle name="Total 2 2 54" xfId="1165" xr:uid="{00000000-0005-0000-0000-000022070000}"/>
    <cellStyle name="Total 2 2 55" xfId="1166" xr:uid="{00000000-0005-0000-0000-000023070000}"/>
    <cellStyle name="Total 2 2 56" xfId="1167" xr:uid="{00000000-0005-0000-0000-000024070000}"/>
    <cellStyle name="Total 2 2 57" xfId="1168" xr:uid="{00000000-0005-0000-0000-000025070000}"/>
    <cellStyle name="Total 2 2 58" xfId="1309" xr:uid="{00000000-0005-0000-0000-000026070000}"/>
    <cellStyle name="Total 2 2 6" xfId="1169" xr:uid="{00000000-0005-0000-0000-000027070000}"/>
    <cellStyle name="Total 2 2 6 2" xfId="1170" xr:uid="{00000000-0005-0000-0000-000028070000}"/>
    <cellStyle name="Total 2 2 6 2 2" xfId="1646" xr:uid="{00000000-0005-0000-0000-000029070000}"/>
    <cellStyle name="Total 2 2 6 2 3" xfId="1926" xr:uid="{00000000-0005-0000-0000-00002A070000}"/>
    <cellStyle name="Total 2 2 6 3" xfId="1358" xr:uid="{00000000-0005-0000-0000-00002B070000}"/>
    <cellStyle name="Total 2 2 6 3 2" xfId="1974" xr:uid="{00000000-0005-0000-0000-00002C070000}"/>
    <cellStyle name="Total 2 2 6 4" xfId="1406" xr:uid="{00000000-0005-0000-0000-00002D070000}"/>
    <cellStyle name="Total 2 2 6 5" xfId="1726" xr:uid="{00000000-0005-0000-0000-00002E070000}"/>
    <cellStyle name="Total 2 2 6 6" xfId="1773" xr:uid="{00000000-0005-0000-0000-00002F070000}"/>
    <cellStyle name="Total 2 2 6 7" xfId="1820" xr:uid="{00000000-0005-0000-0000-000030070000}"/>
    <cellStyle name="Total 2 2 6 8" xfId="1872" xr:uid="{00000000-0005-0000-0000-000031070000}"/>
    <cellStyle name="Total 2 2 7" xfId="1171" xr:uid="{00000000-0005-0000-0000-000032070000}"/>
    <cellStyle name="Total 2 2 7 2" xfId="1172" xr:uid="{00000000-0005-0000-0000-000033070000}"/>
    <cellStyle name="Total 2 2 7 2 2" xfId="1640" xr:uid="{00000000-0005-0000-0000-000034070000}"/>
    <cellStyle name="Total 2 2 7 2 3" xfId="1920" xr:uid="{00000000-0005-0000-0000-000035070000}"/>
    <cellStyle name="Total 2 2 7 3" xfId="1352" xr:uid="{00000000-0005-0000-0000-000036070000}"/>
    <cellStyle name="Total 2 2 7 3 2" xfId="1968" xr:uid="{00000000-0005-0000-0000-000037070000}"/>
    <cellStyle name="Total 2 2 7 4" xfId="1400" xr:uid="{00000000-0005-0000-0000-000038070000}"/>
    <cellStyle name="Total 2 2 7 5" xfId="1720" xr:uid="{00000000-0005-0000-0000-000039070000}"/>
    <cellStyle name="Total 2 2 7 6" xfId="1767" xr:uid="{00000000-0005-0000-0000-00003A070000}"/>
    <cellStyle name="Total 2 2 7 7" xfId="1814" xr:uid="{00000000-0005-0000-0000-00003B070000}"/>
    <cellStyle name="Total 2 2 7 8" xfId="1866" xr:uid="{00000000-0005-0000-0000-00003C070000}"/>
    <cellStyle name="Total 2 2 8" xfId="1173" xr:uid="{00000000-0005-0000-0000-00003D070000}"/>
    <cellStyle name="Total 2 2 8 2" xfId="1174" xr:uid="{00000000-0005-0000-0000-00003E070000}"/>
    <cellStyle name="Total 2 2 8 2 2" xfId="1609" xr:uid="{00000000-0005-0000-0000-00003F070000}"/>
    <cellStyle name="Total 2 2 8 2 3" xfId="1889" xr:uid="{00000000-0005-0000-0000-000040070000}"/>
    <cellStyle name="Total 2 2 8 3" xfId="1321" xr:uid="{00000000-0005-0000-0000-000041070000}"/>
    <cellStyle name="Total 2 2 8 3 2" xfId="1937" xr:uid="{00000000-0005-0000-0000-000042070000}"/>
    <cellStyle name="Total 2 2 8 4" xfId="1369" xr:uid="{00000000-0005-0000-0000-000043070000}"/>
    <cellStyle name="Total 2 2 8 5" xfId="1689" xr:uid="{00000000-0005-0000-0000-000044070000}"/>
    <cellStyle name="Total 2 2 8 6" xfId="1736" xr:uid="{00000000-0005-0000-0000-000045070000}"/>
    <cellStyle name="Total 2 2 8 7" xfId="1783" xr:uid="{00000000-0005-0000-0000-000046070000}"/>
    <cellStyle name="Total 2 2 8 8" xfId="1835" xr:uid="{00000000-0005-0000-0000-000047070000}"/>
    <cellStyle name="Total 2 2 9" xfId="1175" xr:uid="{00000000-0005-0000-0000-000048070000}"/>
    <cellStyle name="Total 2 2 9 2" xfId="1176" xr:uid="{00000000-0005-0000-0000-000049070000}"/>
    <cellStyle name="Total 2 2 9 3" xfId="1598" xr:uid="{00000000-0005-0000-0000-00004A070000}"/>
    <cellStyle name="Total 2 2 9 4" xfId="1878" xr:uid="{00000000-0005-0000-0000-00004B070000}"/>
    <cellStyle name="Total 2 20" xfId="1177" xr:uid="{00000000-0005-0000-0000-00004C070000}"/>
    <cellStyle name="Total 2 20 2" xfId="1178" xr:uid="{00000000-0005-0000-0000-00004D070000}"/>
    <cellStyle name="Total 2 21" xfId="1179" xr:uid="{00000000-0005-0000-0000-00004E070000}"/>
    <cellStyle name="Total 2 21 2" xfId="1180" xr:uid="{00000000-0005-0000-0000-00004F070000}"/>
    <cellStyle name="Total 2 22" xfId="1181" xr:uid="{00000000-0005-0000-0000-000050070000}"/>
    <cellStyle name="Total 2 22 2" xfId="1182" xr:uid="{00000000-0005-0000-0000-000051070000}"/>
    <cellStyle name="Total 2 23" xfId="1183" xr:uid="{00000000-0005-0000-0000-000052070000}"/>
    <cellStyle name="Total 2 23 2" xfId="1184" xr:uid="{00000000-0005-0000-0000-000053070000}"/>
    <cellStyle name="Total 2 24" xfId="1185" xr:uid="{00000000-0005-0000-0000-000054070000}"/>
    <cellStyle name="Total 2 24 2" xfId="1186" xr:uid="{00000000-0005-0000-0000-000055070000}"/>
    <cellStyle name="Total 2 25" xfId="1187" xr:uid="{00000000-0005-0000-0000-000056070000}"/>
    <cellStyle name="Total 2 25 2" xfId="1188" xr:uid="{00000000-0005-0000-0000-000057070000}"/>
    <cellStyle name="Total 2 26" xfId="1189" xr:uid="{00000000-0005-0000-0000-000058070000}"/>
    <cellStyle name="Total 2 26 2" xfId="1190" xr:uid="{00000000-0005-0000-0000-000059070000}"/>
    <cellStyle name="Total 2 27" xfId="1191" xr:uid="{00000000-0005-0000-0000-00005A070000}"/>
    <cellStyle name="Total 2 27 2" xfId="1192" xr:uid="{00000000-0005-0000-0000-00005B070000}"/>
    <cellStyle name="Total 2 28" xfId="1193" xr:uid="{00000000-0005-0000-0000-00005C070000}"/>
    <cellStyle name="Total 2 28 2" xfId="1194" xr:uid="{00000000-0005-0000-0000-00005D070000}"/>
    <cellStyle name="Total 2 29" xfId="1195" xr:uid="{00000000-0005-0000-0000-00005E070000}"/>
    <cellStyle name="Total 2 29 2" xfId="1196" xr:uid="{00000000-0005-0000-0000-00005F070000}"/>
    <cellStyle name="Total 2 3" xfId="1197" xr:uid="{00000000-0005-0000-0000-000060070000}"/>
    <cellStyle name="Total 2 3 2" xfId="1198" xr:uid="{00000000-0005-0000-0000-000061070000}"/>
    <cellStyle name="Total 2 3 2 2" xfId="1607" xr:uid="{00000000-0005-0000-0000-000062070000}"/>
    <cellStyle name="Total 2 3 2 3" xfId="1887" xr:uid="{00000000-0005-0000-0000-000063070000}"/>
    <cellStyle name="Total 2 3 3" xfId="1319" xr:uid="{00000000-0005-0000-0000-000064070000}"/>
    <cellStyle name="Total 2 3 3 2" xfId="1935" xr:uid="{00000000-0005-0000-0000-000065070000}"/>
    <cellStyle name="Total 2 3 4" xfId="1367" xr:uid="{00000000-0005-0000-0000-000066070000}"/>
    <cellStyle name="Total 2 3 5" xfId="1686" xr:uid="{00000000-0005-0000-0000-000067070000}"/>
    <cellStyle name="Total 2 3 6" xfId="1734" xr:uid="{00000000-0005-0000-0000-000068070000}"/>
    <cellStyle name="Total 2 3 7" xfId="1781" xr:uid="{00000000-0005-0000-0000-000069070000}"/>
    <cellStyle name="Total 2 3 8" xfId="1833" xr:uid="{00000000-0005-0000-0000-00006A070000}"/>
    <cellStyle name="Total 2 30" xfId="1199" xr:uid="{00000000-0005-0000-0000-00006B070000}"/>
    <cellStyle name="Total 2 30 2" xfId="1200" xr:uid="{00000000-0005-0000-0000-00006C070000}"/>
    <cellStyle name="Total 2 31" xfId="1201" xr:uid="{00000000-0005-0000-0000-00006D070000}"/>
    <cellStyle name="Total 2 31 2" xfId="1202" xr:uid="{00000000-0005-0000-0000-00006E070000}"/>
    <cellStyle name="Total 2 32" xfId="1203" xr:uid="{00000000-0005-0000-0000-00006F070000}"/>
    <cellStyle name="Total 2 32 2" xfId="1204" xr:uid="{00000000-0005-0000-0000-000070070000}"/>
    <cellStyle name="Total 2 33" xfId="1205" xr:uid="{00000000-0005-0000-0000-000071070000}"/>
    <cellStyle name="Total 2 33 2" xfId="1206" xr:uid="{00000000-0005-0000-0000-000072070000}"/>
    <cellStyle name="Total 2 34" xfId="1207" xr:uid="{00000000-0005-0000-0000-000073070000}"/>
    <cellStyle name="Total 2 34 2" xfId="1208" xr:uid="{00000000-0005-0000-0000-000074070000}"/>
    <cellStyle name="Total 2 35" xfId="1209" xr:uid="{00000000-0005-0000-0000-000075070000}"/>
    <cellStyle name="Total 2 35 2" xfId="1210" xr:uid="{00000000-0005-0000-0000-000076070000}"/>
    <cellStyle name="Total 2 36" xfId="1211" xr:uid="{00000000-0005-0000-0000-000077070000}"/>
    <cellStyle name="Total 2 36 2" xfId="1212" xr:uid="{00000000-0005-0000-0000-000078070000}"/>
    <cellStyle name="Total 2 37" xfId="1213" xr:uid="{00000000-0005-0000-0000-000079070000}"/>
    <cellStyle name="Total 2 37 2" xfId="1214" xr:uid="{00000000-0005-0000-0000-00007A070000}"/>
    <cellStyle name="Total 2 38" xfId="1215" xr:uid="{00000000-0005-0000-0000-00007B070000}"/>
    <cellStyle name="Total 2 38 2" xfId="1216" xr:uid="{00000000-0005-0000-0000-00007C070000}"/>
    <cellStyle name="Total 2 39" xfId="1217" xr:uid="{00000000-0005-0000-0000-00007D070000}"/>
    <cellStyle name="Total 2 39 2" xfId="1218" xr:uid="{00000000-0005-0000-0000-00007E070000}"/>
    <cellStyle name="Total 2 4" xfId="1219" xr:uid="{00000000-0005-0000-0000-00007F070000}"/>
    <cellStyle name="Total 2 4 2" xfId="1220" xr:uid="{00000000-0005-0000-0000-000080070000}"/>
    <cellStyle name="Total 2 4 2 2" xfId="1412" xr:uid="{00000000-0005-0000-0000-000081070000}"/>
    <cellStyle name="Total 2 4 3" xfId="1656" xr:uid="{00000000-0005-0000-0000-000082070000}"/>
    <cellStyle name="Total 2 40" xfId="1221" xr:uid="{00000000-0005-0000-0000-000083070000}"/>
    <cellStyle name="Total 2 40 2" xfId="1222" xr:uid="{00000000-0005-0000-0000-000084070000}"/>
    <cellStyle name="Total 2 41" xfId="1223" xr:uid="{00000000-0005-0000-0000-000085070000}"/>
    <cellStyle name="Total 2 41 2" xfId="1224" xr:uid="{00000000-0005-0000-0000-000086070000}"/>
    <cellStyle name="Total 2 42" xfId="1225" xr:uid="{00000000-0005-0000-0000-000087070000}"/>
    <cellStyle name="Total 2 42 2" xfId="1226" xr:uid="{00000000-0005-0000-0000-000088070000}"/>
    <cellStyle name="Total 2 43" xfId="1227" xr:uid="{00000000-0005-0000-0000-000089070000}"/>
    <cellStyle name="Total 2 43 2" xfId="1228" xr:uid="{00000000-0005-0000-0000-00008A070000}"/>
    <cellStyle name="Total 2 44" xfId="1229" xr:uid="{00000000-0005-0000-0000-00008B070000}"/>
    <cellStyle name="Total 2 44 2" xfId="1230" xr:uid="{00000000-0005-0000-0000-00008C070000}"/>
    <cellStyle name="Total 2 45" xfId="1231" xr:uid="{00000000-0005-0000-0000-00008D070000}"/>
    <cellStyle name="Total 2 45 2" xfId="1232" xr:uid="{00000000-0005-0000-0000-00008E070000}"/>
    <cellStyle name="Total 2 46" xfId="1233" xr:uid="{00000000-0005-0000-0000-00008F070000}"/>
    <cellStyle name="Total 2 46 2" xfId="1234" xr:uid="{00000000-0005-0000-0000-000090070000}"/>
    <cellStyle name="Total 2 47" xfId="1235" xr:uid="{00000000-0005-0000-0000-000091070000}"/>
    <cellStyle name="Total 2 47 2" xfId="1236" xr:uid="{00000000-0005-0000-0000-000092070000}"/>
    <cellStyle name="Total 2 48" xfId="1237" xr:uid="{00000000-0005-0000-0000-000093070000}"/>
    <cellStyle name="Total 2 48 2" xfId="1238" xr:uid="{00000000-0005-0000-0000-000094070000}"/>
    <cellStyle name="Total 2 49" xfId="1239" xr:uid="{00000000-0005-0000-0000-000095070000}"/>
    <cellStyle name="Total 2 49 2" xfId="1240" xr:uid="{00000000-0005-0000-0000-000096070000}"/>
    <cellStyle name="Total 2 5" xfId="1241" xr:uid="{00000000-0005-0000-0000-000097070000}"/>
    <cellStyle name="Total 2 5 2" xfId="1242" xr:uid="{00000000-0005-0000-0000-000098070000}"/>
    <cellStyle name="Total 2 5 2 2" xfId="1669" xr:uid="{00000000-0005-0000-0000-000099070000}"/>
    <cellStyle name="Total 2 5 3" xfId="1427" xr:uid="{00000000-0005-0000-0000-00009A070000}"/>
    <cellStyle name="Total 2 50" xfId="1243" xr:uid="{00000000-0005-0000-0000-00009B070000}"/>
    <cellStyle name="Total 2 50 2" xfId="1244" xr:uid="{00000000-0005-0000-0000-00009C070000}"/>
    <cellStyle name="Total 2 51" xfId="1245" xr:uid="{00000000-0005-0000-0000-00009D070000}"/>
    <cellStyle name="Total 2 51 2" xfId="1246" xr:uid="{00000000-0005-0000-0000-00009E070000}"/>
    <cellStyle name="Total 2 52" xfId="1247" xr:uid="{00000000-0005-0000-0000-00009F070000}"/>
    <cellStyle name="Total 2 52 2" xfId="1248" xr:uid="{00000000-0005-0000-0000-0000A0070000}"/>
    <cellStyle name="Total 2 53" xfId="1249" xr:uid="{00000000-0005-0000-0000-0000A1070000}"/>
    <cellStyle name="Total 2 53 2" xfId="1250" xr:uid="{00000000-0005-0000-0000-0000A2070000}"/>
    <cellStyle name="Total 2 54" xfId="1251" xr:uid="{00000000-0005-0000-0000-0000A3070000}"/>
    <cellStyle name="Total 2 55" xfId="1252" xr:uid="{00000000-0005-0000-0000-0000A4070000}"/>
    <cellStyle name="Total 2 56" xfId="1253" xr:uid="{00000000-0005-0000-0000-0000A5070000}"/>
    <cellStyle name="Total 2 57" xfId="1254" xr:uid="{00000000-0005-0000-0000-0000A6070000}"/>
    <cellStyle name="Total 2 58" xfId="1255" xr:uid="{00000000-0005-0000-0000-0000A7070000}"/>
    <cellStyle name="Total 2 59" xfId="1311" xr:uid="{00000000-0005-0000-0000-0000A8070000}"/>
    <cellStyle name="Total 2 6" xfId="1256" xr:uid="{00000000-0005-0000-0000-0000A9070000}"/>
    <cellStyle name="Total 2 6 2" xfId="1257" xr:uid="{00000000-0005-0000-0000-0000AA070000}"/>
    <cellStyle name="Total 2 6 2 2" xfId="1417" xr:uid="{00000000-0005-0000-0000-0000AB070000}"/>
    <cellStyle name="Total 2 6 3" xfId="1437" xr:uid="{00000000-0005-0000-0000-0000AC070000}"/>
    <cellStyle name="Total 2 7" xfId="1258" xr:uid="{00000000-0005-0000-0000-0000AD070000}"/>
    <cellStyle name="Total 2 7 2" xfId="1259" xr:uid="{00000000-0005-0000-0000-0000AE070000}"/>
    <cellStyle name="Total 2 7 2 2" xfId="1674" xr:uid="{00000000-0005-0000-0000-0000AF070000}"/>
    <cellStyle name="Total 2 7 3" xfId="1426" xr:uid="{00000000-0005-0000-0000-0000B0070000}"/>
    <cellStyle name="Total 2 8" xfId="1260" xr:uid="{00000000-0005-0000-0000-0000B1070000}"/>
    <cellStyle name="Total 2 8 2" xfId="1261" xr:uid="{00000000-0005-0000-0000-0000B2070000}"/>
    <cellStyle name="Total 2 8 2 2" xfId="1452" xr:uid="{00000000-0005-0000-0000-0000B3070000}"/>
    <cellStyle name="Total 2 8 3" xfId="1678" xr:uid="{00000000-0005-0000-0000-0000B4070000}"/>
    <cellStyle name="Total 2 9" xfId="1262" xr:uid="{00000000-0005-0000-0000-0000B5070000}"/>
    <cellStyle name="Total 2 9 2" xfId="1263" xr:uid="{00000000-0005-0000-0000-0000B6070000}"/>
    <cellStyle name="Total 2 9 2 2" xfId="1670" xr:uid="{00000000-0005-0000-0000-0000B7070000}"/>
    <cellStyle name="Total 2 9 3" xfId="1435" xr:uid="{00000000-0005-0000-0000-0000B8070000}"/>
    <cellStyle name="Warning Text" xfId="1279" builtinId="11" customBuiltin="1"/>
    <cellStyle name="Warning Text 2" xfId="172" xr:uid="{00000000-0005-0000-0000-0000BA070000}"/>
  </cellStyles>
  <dxfs count="145"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ont>
        <b/>
        <color rgb="FFFF0000"/>
      </font>
      <fill>
        <patternFill patternType="solid">
          <fgColor rgb="FFE5B8B7"/>
          <bgColor rgb="FFE5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</dxf>
    <dxf>
      <fill>
        <patternFill>
          <bgColor theme="5" tint="0.59996337778862885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9\Reports\AFR\Statements\SEFA\SEFA%20Schedule%206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illil\LOCALS~1\Temp\XPgrpwise\Sched%206%2080608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Finance\Reports%20&amp;%20Surveys\AFR\2022-2023\Colleges%20AFRs\Broward\2022-23%20AFR%20Broward%20College%2009.06.23%201002AM%20-%20YPH.xlsx" TargetMode="External"/><Relationship Id="rId1" Type="http://schemas.openxmlformats.org/officeDocument/2006/relationships/externalLinkPath" Target="/Finance/Reports%20&amp;%20Surveys/AFR/2022-2023/Colleges%20AFRs/Broward/2022-23%20AFR%20Broward%20College%2009.06.23%201002AM%20-%20YPH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Finance\Reports%20&amp;%20Surveys\AFR\2023-2024\College's%20AFR\10.%20Hillsborough\2023-24%20AFR%20Hillsborough%2009.09.24%20202PM%20-%20YPH.xlsx" TargetMode="External"/><Relationship Id="rId1" Type="http://schemas.openxmlformats.org/officeDocument/2006/relationships/externalLinkPath" Target="/Finance/Reports%20&amp;%20Surveys/AFR/2023-2024/College's%20AFR/10.%20Hillsborough/2023-24%20AFR%20Hillsborough%2009.09.24%20202PM%20-%20YPH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Finance\Reports%20&amp;%20Surveys\AFR\2023-2024\College's%20AFR\14.%20Manatee%20Sarasota\2023-24%20AFR%20SCF,%20Manatee-Sarasota%2009.19.24%201047AM%20-%20YPH.xlsx" TargetMode="External"/><Relationship Id="rId1" Type="http://schemas.openxmlformats.org/officeDocument/2006/relationships/externalLinkPath" Target="/Finance/Reports%20&amp;%20Surveys/AFR/2023-2024/College's%20AFR/14.%20Manatee%20Sarasota/2023-24%20AFR%20SCF,%20Manatee-Sarasota%2009.19.24%201047AM%20-%20YPH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Finance\Reports%20&amp;%20Surveys\AFR\2023-2024\College's%20AFR\24.%20Santa%20Fe\2023-24%20AFR%20Santa%20Fe%2009.10.24%20553PM%20%20FINAL-%20YPH.xlsx" TargetMode="External"/><Relationship Id="rId1" Type="http://schemas.openxmlformats.org/officeDocument/2006/relationships/externalLinkPath" Target="/Finance/Reports%20&amp;%20Surveys/AFR/2023-2024/College's%20AFR/24.%20Santa%20Fe/2023-24%20AFR%20Santa%20Fe%2009.10.24%20553PM%20%20FINAL-%20YPH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Finance\Reports%20&amp;%20Surveys\AFR\2023-2024\College's%20AFR\25.%20Seminole\2023-24%20AFR%20(ADA)Seminole%20State%20College%2009.11.24%201139AM%20-%20YPH.xlsx" TargetMode="External"/><Relationship Id="rId1" Type="http://schemas.openxmlformats.org/officeDocument/2006/relationships/externalLinkPath" Target="/Finance/Reports%20&amp;%20Surveys/AFR/2023-2024/College's%20AFR/25.%20Seminole/2023-24%20AFR%20(ADA)Seminole%20State%20College%2009.11.24%201139AM%20-%20YP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FA Data"/>
      <sheetName val="Noncash"/>
      <sheetName val="Loan"/>
      <sheetName val="Lender"/>
      <sheetName val="Wrksht Exp"/>
      <sheetName val="List"/>
      <sheetName val="CFDA Program Titles Table"/>
      <sheetName val="OFA UNK"/>
      <sheetName val="Fed. Agency Identifier Table"/>
      <sheetName val="Perkins"/>
      <sheetName val="Recon Template"/>
      <sheetName val="Certification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Yes</v>
          </cell>
        </row>
        <row r="2">
          <cell r="C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6 - SEFA Data"/>
      <sheetName val="Wrksht"/>
      <sheetName val="Wrksht Exp"/>
      <sheetName val="Noncash"/>
      <sheetName val="List"/>
      <sheetName val="CFDA Program Titles Table"/>
      <sheetName val="OFA 999"/>
      <sheetName val="Fed. Agency Identifier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Yes</v>
          </cell>
          <cell r="B1" t="str">
            <v>D</v>
          </cell>
        </row>
        <row r="2">
          <cell r="A2" t="str">
            <v>No</v>
          </cell>
          <cell r="B2" t="str">
            <v>I</v>
          </cell>
        </row>
        <row r="3">
          <cell r="B3" t="str">
            <v>T</v>
          </cell>
        </row>
        <row r="4">
          <cell r="B4" t="str">
            <v>S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justment Form"/>
      <sheetName val="Adjustment Form-NEW"/>
      <sheetName val="DOEFSDownload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Consolidated AGL Codes "/>
      <sheetName val="SNP"/>
      <sheetName val="SRECNP"/>
      <sheetName val="SCF"/>
      <sheetName val="SCF Support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FCS Instructions ARO"/>
      <sheetName val="FCS Asset Retirement Obligation"/>
      <sheetName val="GASB84-Fiduciary Activities"/>
      <sheetName val="GASB87-Leases"/>
      <sheetName val="CU1_Deposits"/>
      <sheetName val="CU1-Deposits"/>
      <sheetName val="CU2-Other InvestmentsOLD"/>
      <sheetName val="CU2_Other Investments"/>
      <sheetName val="CU2-Other Investments"/>
      <sheetName val="CU2 Instructions Sections A &amp; B"/>
      <sheetName val="CU3_Deficit Ending Equity"/>
      <sheetName val="CU3-Deficit Ending Equity"/>
      <sheetName val="CU6-Chges in Long Term Liab."/>
      <sheetName val="CU5_Prior Period Adjustment"/>
      <sheetName val="CU5- Prior Period Adjustment"/>
      <sheetName val="CU7_Instructions"/>
      <sheetName val="CU7_Bonds Payable &amp; COP"/>
      <sheetName val="CU7-Bonds Payable &amp; COP"/>
      <sheetName val="CU8 Instructions"/>
      <sheetName val="CU8 _Instructions"/>
      <sheetName val="CU8_Install Purch Contracts"/>
      <sheetName val="CU8- Install Purch &amp; Leases"/>
      <sheetName val="CU9 Instructions"/>
      <sheetName val="CU9_Line of Credit"/>
      <sheetName val="CU9-Lines of Credit"/>
      <sheetName val="CU11_Pollution Remed-Pt1"/>
      <sheetName val="CU11_Pollution Remed-Pt2"/>
      <sheetName val="CUR1-Operating Leases-OLD"/>
      <sheetName val="CUR2_Construct.&amp; Other Sig"/>
      <sheetName val="CUR2-Construct. &amp; Other Sig."/>
      <sheetName val="CUR3_Related Party Trans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2023.v02</v>
          </cell>
        </row>
        <row r="9">
          <cell r="C9">
            <v>45107</v>
          </cell>
        </row>
      </sheetData>
      <sheetData sheetId="6"/>
      <sheetData sheetId="7"/>
      <sheetData sheetId="8"/>
      <sheetData sheetId="9"/>
      <sheetData sheetId="10">
        <row r="6">
          <cell r="D6">
            <v>58999932</v>
          </cell>
        </row>
      </sheetData>
      <sheetData sheetId="11"/>
      <sheetData sheetId="12">
        <row r="9">
          <cell r="O9" t="str">
            <v>Unit</v>
          </cell>
        </row>
      </sheetData>
      <sheetData sheetId="13">
        <row r="11">
          <cell r="G11">
            <v>36072842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45">
          <cell r="A45" t="str">
            <v>EASTERN FLORIDA STATE COLLEGE</v>
          </cell>
        </row>
      </sheetData>
      <sheetData sheetId="6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justment Form"/>
      <sheetName val="Adjustment Form-NEW"/>
      <sheetName val="DOEFSDownload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New Account Codes"/>
      <sheetName val="Consolidated AGL Codes 23 "/>
      <sheetName val="SNP"/>
      <sheetName val="SCF"/>
      <sheetName val="SRECNP"/>
      <sheetName val="SCF Support"/>
      <sheetName val="CIF"/>
      <sheetName val="Exp by Function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FCS Instructions ARO"/>
      <sheetName val="FCS Asset Retirement Obligation"/>
      <sheetName val="GASB84-Fiduciary Activities"/>
      <sheetName val="GASB87-Leases"/>
      <sheetName val="CU1_Deposits"/>
      <sheetName val="CU1-Deposits"/>
      <sheetName val="CU2-Other InvestmentsOLD"/>
      <sheetName val="CU2_Other Investments"/>
      <sheetName val="CU2-Other Investments"/>
      <sheetName val="CU2 Instructions Sections A &amp; B"/>
      <sheetName val="CU3_Deficit Ending Equity"/>
      <sheetName val="CU3-Deficit Ending Equity"/>
      <sheetName val="CU6-Chges in Long Term Liab."/>
      <sheetName val="CU5_Prior Period Adjustment"/>
      <sheetName val="CU5- Prior Period Adjustment"/>
      <sheetName val="CU7_Instructions"/>
      <sheetName val="CU7_Bonds Payable &amp; COP"/>
      <sheetName val="CU7-Bonds Payable &amp; COP"/>
      <sheetName val="CU8 Instructions"/>
      <sheetName val="CU8 _Instructions"/>
      <sheetName val="CU8_Install Purch Contracts"/>
      <sheetName val="CU8- Install Purch &amp; Leases"/>
      <sheetName val="CU9 Instructions"/>
      <sheetName val="CU9_Line of Credit"/>
      <sheetName val="CU9-Lines of Credit"/>
      <sheetName val="CU11_Pollution Remed-Pt1"/>
      <sheetName val="CU11_Pollution Remed-Pt2"/>
      <sheetName val="CUR1-Operating Leases-OLD"/>
      <sheetName val="CUR2_Construct.&amp; Other Sig"/>
      <sheetName val="CUR2-Construct. &amp; Other Sig."/>
      <sheetName val="CUR3_Related Party Trans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"/>
      <sheetName val="Sheet1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2024.v01</v>
          </cell>
        </row>
        <row r="5">
          <cell r="C5" t="str">
            <v>HILLSBOROUGH COMMUNITY COLLEGE</v>
          </cell>
        </row>
      </sheetData>
      <sheetData sheetId="6"/>
      <sheetData sheetId="7"/>
      <sheetData sheetId="8"/>
      <sheetData sheetId="9"/>
      <sheetData sheetId="10">
        <row r="197">
          <cell r="O197">
            <v>4038631.31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116">
          <cell r="A116" t="str">
            <v>EASTERN FLORIDA STATE COLLEGE</v>
          </cell>
          <cell r="B116">
            <v>1790.99</v>
          </cell>
        </row>
        <row r="117">
          <cell r="A117" t="str">
            <v>BROWARD COLLEGE</v>
          </cell>
          <cell r="B117">
            <v>1263240.2400000002</v>
          </cell>
        </row>
        <row r="118">
          <cell r="A118" t="str">
            <v>COLLEGE OF CENTRAL FLORIDA</v>
          </cell>
          <cell r="B118">
            <v>30623.139999999898</v>
          </cell>
        </row>
        <row r="119">
          <cell r="A119" t="str">
            <v>CHIPOLA COLLEGE</v>
          </cell>
          <cell r="B119">
            <v>86197.389999999956</v>
          </cell>
        </row>
        <row r="120">
          <cell r="A120" t="str">
            <v>DAYTONA STATE COLLEGE</v>
          </cell>
          <cell r="B120">
            <v>592379.69000000041</v>
          </cell>
        </row>
        <row r="121">
          <cell r="A121" t="str">
            <v>FLORIDA SOUTHWESTERN STATE COLLEGE</v>
          </cell>
          <cell r="B121">
            <v>1180602.7800000005</v>
          </cell>
        </row>
        <row r="122">
          <cell r="A122" t="str">
            <v>FLORIDA STATE COLLEGE AT JACKSONVILLE</v>
          </cell>
          <cell r="B122">
            <v>1192770.46</v>
          </cell>
        </row>
        <row r="123">
          <cell r="A123" t="str">
            <v>THE COLLEGE OF THE FLORIDA KEYS</v>
          </cell>
          <cell r="B123">
            <v>167121.03999999998</v>
          </cell>
        </row>
        <row r="124">
          <cell r="A124" t="str">
            <v>GULF COAST STATE COLLEGE</v>
          </cell>
          <cell r="B124">
            <v>58505.690000000061</v>
          </cell>
        </row>
        <row r="125">
          <cell r="A125" t="str">
            <v>HILLSBOROUGH COMMUNITY COLLEGE</v>
          </cell>
          <cell r="B125">
            <v>131065.57000000123</v>
          </cell>
        </row>
        <row r="126">
          <cell r="A126" t="str">
            <v>INDIAN RIVER STATE COLLEGE</v>
          </cell>
          <cell r="B126">
            <v>-62021.699999999953</v>
          </cell>
        </row>
        <row r="127">
          <cell r="A127" t="str">
            <v>FLORIDA GATEWAY COLLEGE</v>
          </cell>
          <cell r="B127">
            <v>4043.9199999999837</v>
          </cell>
        </row>
        <row r="128">
          <cell r="A128" t="str">
            <v>LAKE-SUMTER STATE COLLEGE</v>
          </cell>
          <cell r="B128">
            <v>141020.35999999987</v>
          </cell>
        </row>
        <row r="129">
          <cell r="A129" t="str">
            <v>STATE COLLEGE OF FLORIDA, MANATEE-SARASOTA</v>
          </cell>
          <cell r="B129">
            <v>1624055.9400000004</v>
          </cell>
        </row>
        <row r="130">
          <cell r="A130" t="str">
            <v>MIAMI DADE COLLEGE</v>
          </cell>
          <cell r="B130">
            <v>5996573.3900000118</v>
          </cell>
        </row>
        <row r="131">
          <cell r="A131" t="str">
            <v>NORTH FLORIDA COLLEGE</v>
          </cell>
          <cell r="B131">
            <v>68986.38999999997</v>
          </cell>
        </row>
        <row r="132">
          <cell r="A132" t="str">
            <v>NORTHWEST FLORIDA STATE COLLEGE</v>
          </cell>
          <cell r="B132">
            <v>0</v>
          </cell>
        </row>
        <row r="133">
          <cell r="A133" t="str">
            <v>PALM BEACH STATE COLLEGE</v>
          </cell>
          <cell r="B133">
            <v>4188586.13</v>
          </cell>
        </row>
        <row r="134">
          <cell r="A134" t="str">
            <v>PASCO-HERNANDO STATE COLLEGE</v>
          </cell>
          <cell r="B134">
            <v>972179.17999999993</v>
          </cell>
        </row>
        <row r="135">
          <cell r="A135" t="str">
            <v>PENSACOLA STATE COLLEGE</v>
          </cell>
          <cell r="B135">
            <v>1823561.7899999998</v>
          </cell>
        </row>
        <row r="136">
          <cell r="A136" t="str">
            <v>POLK STATE COLLEGE</v>
          </cell>
          <cell r="B136">
            <v>1376942.7200000002</v>
          </cell>
        </row>
        <row r="137">
          <cell r="A137" t="str">
            <v>ST. JOHNS RIVER STATE COLLEGE</v>
          </cell>
          <cell r="B137">
            <v>409436.76999999979</v>
          </cell>
        </row>
        <row r="138">
          <cell r="A138" t="str">
            <v>ST. PETERSBURG COLLEGE</v>
          </cell>
          <cell r="B138">
            <v>3104880.8000000007</v>
          </cell>
        </row>
        <row r="139">
          <cell r="A139" t="str">
            <v>SANTA FE COLLEGE</v>
          </cell>
          <cell r="B139">
            <v>1255365.8599999994</v>
          </cell>
        </row>
        <row r="140">
          <cell r="A140" t="str">
            <v>SEMINOLE STATE COLLEGE OF FLORIDA</v>
          </cell>
          <cell r="B140">
            <v>400552.10999999987</v>
          </cell>
        </row>
        <row r="141">
          <cell r="A141" t="str">
            <v>SOUTH FLORIDA STATE COLLEGE</v>
          </cell>
          <cell r="B141">
            <v>258607.78000000003</v>
          </cell>
        </row>
        <row r="142">
          <cell r="A142" t="str">
            <v>TALLAHASSEE COMMUNITY COLLEGE</v>
          </cell>
          <cell r="B142">
            <v>983065.82999999984</v>
          </cell>
        </row>
        <row r="143">
          <cell r="A143" t="str">
            <v>VALENCIA COLLEGE</v>
          </cell>
          <cell r="B143">
            <v>2586463.1800000025</v>
          </cell>
        </row>
      </sheetData>
      <sheetData sheetId="70"/>
      <sheetData sheetId="7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justment Form"/>
      <sheetName val="Adjustment Form-NEW"/>
      <sheetName val="DOEFSDownload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New Account Codes"/>
      <sheetName val="Consolidated AGL Codes 23 "/>
      <sheetName val="SNP"/>
      <sheetName val="SRECNP"/>
      <sheetName val="SCF"/>
      <sheetName val="SCF Support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FCS Instructions ARO"/>
      <sheetName val="FCS Asset Retirement Obligation"/>
      <sheetName val="GASB84-Fiduciary Activities"/>
      <sheetName val="GASB87-Leases"/>
      <sheetName val="CU1_Deposits"/>
      <sheetName val="CU1-Deposits"/>
      <sheetName val="CU2-Other InvestmentsOLD"/>
      <sheetName val="CU2_Other Investments"/>
      <sheetName val="CU2-Other Investments"/>
      <sheetName val="CU2 Instructions Sections A &amp; B"/>
      <sheetName val="CU3_Deficit Ending Equity"/>
      <sheetName val="CU3-Deficit Ending Equity"/>
      <sheetName val="CU6-Chges in Long Term Liab."/>
      <sheetName val="CU5_Prior Period Adjustment"/>
      <sheetName val="CU5- Prior Period Adjustment"/>
      <sheetName val="CU7_Instructions"/>
      <sheetName val="CU7_Bonds Payable &amp; COP"/>
      <sheetName val="CU7-Bonds Payable &amp; COP"/>
      <sheetName val="CU8 Instructions"/>
      <sheetName val="CU8 _Instructions"/>
      <sheetName val="CU8_Install Purch Contracts"/>
      <sheetName val="CU8- Install Purch &amp; Leases"/>
      <sheetName val="CU9 Instructions"/>
      <sheetName val="CU9_Line of Credit"/>
      <sheetName val="CU9-Lines of Credit"/>
      <sheetName val="CU11_Pollution Remed-Pt1"/>
      <sheetName val="CU11_Pollution Remed-Pt2"/>
      <sheetName val="CUR1-Operating Leases-OLD"/>
      <sheetName val="CUR2_Construct.&amp; Other Sig"/>
      <sheetName val="CUR2-Construct. &amp; Other Sig."/>
      <sheetName val="CUR3_Related Party Trans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"/>
      <sheetName val="Sheet1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2024.v01</v>
          </cell>
        </row>
        <row r="5">
          <cell r="C5" t="str">
            <v>STATE COLLEGE OF FLORIDA, MANATEE-SARASOTA</v>
          </cell>
        </row>
      </sheetData>
      <sheetData sheetId="6"/>
      <sheetData sheetId="7"/>
      <sheetData sheetId="8"/>
      <sheetData sheetId="9"/>
      <sheetData sheetId="10">
        <row r="197">
          <cell r="O197">
            <v>1312280.3200000003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116">
          <cell r="A116" t="str">
            <v>EASTERN FLORIDA STATE COLLEGE</v>
          </cell>
          <cell r="B116">
            <v>1790.99</v>
          </cell>
        </row>
        <row r="117">
          <cell r="A117" t="str">
            <v>BROWARD COLLEGE</v>
          </cell>
          <cell r="B117">
            <v>1263240.2400000002</v>
          </cell>
        </row>
        <row r="118">
          <cell r="A118" t="str">
            <v>COLLEGE OF CENTRAL FLORIDA</v>
          </cell>
          <cell r="B118">
            <v>30623.139999999898</v>
          </cell>
        </row>
        <row r="119">
          <cell r="A119" t="str">
            <v>CHIPOLA COLLEGE</v>
          </cell>
          <cell r="B119">
            <v>86197.389999999956</v>
          </cell>
        </row>
        <row r="120">
          <cell r="A120" t="str">
            <v>DAYTONA STATE COLLEGE</v>
          </cell>
          <cell r="B120">
            <v>592379.69000000041</v>
          </cell>
        </row>
        <row r="121">
          <cell r="A121" t="str">
            <v>FLORIDA SOUTHWESTERN STATE COLLEGE</v>
          </cell>
          <cell r="B121">
            <v>1180602.7800000005</v>
          </cell>
        </row>
        <row r="122">
          <cell r="A122" t="str">
            <v>FLORIDA STATE COLLEGE AT JACKSONVILLE</v>
          </cell>
          <cell r="B122">
            <v>1192770.46</v>
          </cell>
        </row>
        <row r="123">
          <cell r="A123" t="str">
            <v>THE COLLEGE OF THE FLORIDA KEYS</v>
          </cell>
          <cell r="B123">
            <v>167121.03999999998</v>
          </cell>
        </row>
        <row r="124">
          <cell r="A124" t="str">
            <v>GULF COAST STATE COLLEGE</v>
          </cell>
          <cell r="B124">
            <v>58505.690000000061</v>
          </cell>
        </row>
        <row r="125">
          <cell r="A125" t="str">
            <v>HILLSBOROUGH COMMUNITY COLLEGE</v>
          </cell>
          <cell r="B125">
            <v>131065.57000000123</v>
          </cell>
        </row>
        <row r="126">
          <cell r="A126" t="str">
            <v>INDIAN RIVER STATE COLLEGE</v>
          </cell>
          <cell r="B126">
            <v>-62021.699999999953</v>
          </cell>
        </row>
        <row r="127">
          <cell r="A127" t="str">
            <v>FLORIDA GATEWAY COLLEGE</v>
          </cell>
          <cell r="B127">
            <v>4043.9199999999837</v>
          </cell>
        </row>
        <row r="128">
          <cell r="A128" t="str">
            <v>LAKE-SUMTER STATE COLLEGE</v>
          </cell>
          <cell r="B128">
            <v>141020.35999999987</v>
          </cell>
        </row>
        <row r="129">
          <cell r="A129" t="str">
            <v>STATE COLLEGE OF FLORIDA, MANATEE-SARASOTA</v>
          </cell>
          <cell r="B129">
            <v>1624055.9400000004</v>
          </cell>
        </row>
        <row r="130">
          <cell r="A130" t="str">
            <v>MIAMI DADE COLLEGE</v>
          </cell>
          <cell r="B130">
            <v>5996573.3900000118</v>
          </cell>
        </row>
        <row r="131">
          <cell r="A131" t="str">
            <v>NORTH FLORIDA COLLEGE</v>
          </cell>
          <cell r="B131">
            <v>68986.38999999997</v>
          </cell>
        </row>
        <row r="132">
          <cell r="A132" t="str">
            <v>NORTHWEST FLORIDA STATE COLLEGE</v>
          </cell>
          <cell r="B132">
            <v>0</v>
          </cell>
        </row>
        <row r="133">
          <cell r="A133" t="str">
            <v>PALM BEACH STATE COLLEGE</v>
          </cell>
          <cell r="B133">
            <v>4188586.13</v>
          </cell>
        </row>
        <row r="134">
          <cell r="A134" t="str">
            <v>PASCO-HERNANDO STATE COLLEGE</v>
          </cell>
          <cell r="B134">
            <v>972179.17999999993</v>
          </cell>
        </row>
        <row r="135">
          <cell r="A135" t="str">
            <v>PENSACOLA STATE COLLEGE</v>
          </cell>
          <cell r="B135">
            <v>1823561.7899999998</v>
          </cell>
        </row>
        <row r="136">
          <cell r="A136" t="str">
            <v>POLK STATE COLLEGE</v>
          </cell>
          <cell r="B136">
            <v>1376942.7200000002</v>
          </cell>
        </row>
        <row r="137">
          <cell r="A137" t="str">
            <v>ST. JOHNS RIVER STATE COLLEGE</v>
          </cell>
          <cell r="B137">
            <v>409436.76999999979</v>
          </cell>
        </row>
        <row r="138">
          <cell r="A138" t="str">
            <v>ST. PETERSBURG COLLEGE</v>
          </cell>
          <cell r="B138">
            <v>3104880.8000000007</v>
          </cell>
        </row>
        <row r="139">
          <cell r="A139" t="str">
            <v>SANTA FE COLLEGE</v>
          </cell>
          <cell r="B139">
            <v>1255365.8599999994</v>
          </cell>
        </row>
        <row r="140">
          <cell r="A140" t="str">
            <v>SEMINOLE STATE COLLEGE OF FLORIDA</v>
          </cell>
          <cell r="B140">
            <v>400552.10999999987</v>
          </cell>
        </row>
        <row r="141">
          <cell r="A141" t="str">
            <v>SOUTH FLORIDA STATE COLLEGE</v>
          </cell>
          <cell r="B141">
            <v>258607.78000000003</v>
          </cell>
        </row>
        <row r="142">
          <cell r="A142" t="str">
            <v>TALLAHASSEE COMMUNITY COLLEGE</v>
          </cell>
          <cell r="B142">
            <v>983065.82999999984</v>
          </cell>
        </row>
        <row r="143">
          <cell r="A143" t="str">
            <v>VALENCIA COLLEGE</v>
          </cell>
          <cell r="B143">
            <v>2586463.1800000025</v>
          </cell>
        </row>
      </sheetData>
      <sheetData sheetId="70"/>
      <sheetData sheetId="7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justment Form"/>
      <sheetName val="Adjustment Form-NEW"/>
      <sheetName val="DOEFSDownload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New Account Codes"/>
      <sheetName val="Consolidated AGL Codes 23 "/>
      <sheetName val="SNP"/>
      <sheetName val="SRECNP"/>
      <sheetName val="SCF"/>
      <sheetName val="SCF Support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FCS Instructions ARO"/>
      <sheetName val="FCS Asset Retirement Obligation"/>
      <sheetName val="GASB84-Fiduciary Activities"/>
      <sheetName val="GASB87-Leases"/>
      <sheetName val="CU1_Deposits"/>
      <sheetName val="CU1-Deposits"/>
      <sheetName val="CU2-Other InvestmentsOLD"/>
      <sheetName val="CU2_Other Investments"/>
      <sheetName val="CU2-Other Investments"/>
      <sheetName val="CU2 Instructions Sections A &amp; B"/>
      <sheetName val="CU3_Deficit Ending Equity"/>
      <sheetName val="CU3-Deficit Ending Equity"/>
      <sheetName val="CU6-Chges in Long Term Liab."/>
      <sheetName val="CU5_Prior Period Adjustment"/>
      <sheetName val="CU5- Prior Period Adjustment"/>
      <sheetName val="CU7_Instructions"/>
      <sheetName val="CU7_Bonds Payable &amp; COP"/>
      <sheetName val="CU7-Bonds Payable &amp; COP"/>
      <sheetName val="CU8 Instructions"/>
      <sheetName val="CU8 _Instructions"/>
      <sheetName val="CU8_Install Purch Contracts"/>
      <sheetName val="CU8- Install Purch &amp; Leases"/>
      <sheetName val="CU9 Instructions"/>
      <sheetName val="CU9_Line of Credit"/>
      <sheetName val="CU9-Lines of Credit"/>
      <sheetName val="CU11_Pollution Remed-Pt1"/>
      <sheetName val="CU11_Pollution Remed-Pt2"/>
      <sheetName val="CUR1-Operating Leases-OLD"/>
      <sheetName val="CUR2_Construct.&amp; Other Sig"/>
      <sheetName val="CUR2-Construct. &amp; Other Sig."/>
      <sheetName val="CUR3_Related Party Trans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"/>
      <sheetName val="Sheet1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2024.v01</v>
          </cell>
        </row>
        <row r="5">
          <cell r="C5" t="str">
            <v>SANTA FE COLLEGE</v>
          </cell>
        </row>
      </sheetData>
      <sheetData sheetId="6"/>
      <sheetData sheetId="7"/>
      <sheetData sheetId="8"/>
      <sheetData sheetId="9"/>
      <sheetData sheetId="10">
        <row r="197">
          <cell r="O197">
            <v>1952701.72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116">
          <cell r="A116" t="str">
            <v>EASTERN FLORIDA STATE COLLEGE</v>
          </cell>
          <cell r="B116">
            <v>1790.99</v>
          </cell>
        </row>
        <row r="117">
          <cell r="A117" t="str">
            <v>BROWARD COLLEGE</v>
          </cell>
          <cell r="B117">
            <v>1263240.2400000002</v>
          </cell>
        </row>
        <row r="118">
          <cell r="A118" t="str">
            <v>COLLEGE OF CENTRAL FLORIDA</v>
          </cell>
          <cell r="B118">
            <v>30623.139999999898</v>
          </cell>
        </row>
        <row r="119">
          <cell r="A119" t="str">
            <v>CHIPOLA COLLEGE</v>
          </cell>
          <cell r="B119">
            <v>86197.389999999956</v>
          </cell>
        </row>
        <row r="120">
          <cell r="A120" t="str">
            <v>DAYTONA STATE COLLEGE</v>
          </cell>
          <cell r="B120">
            <v>592379.69000000041</v>
          </cell>
        </row>
        <row r="121">
          <cell r="A121" t="str">
            <v>FLORIDA SOUTHWESTERN STATE COLLEGE</v>
          </cell>
          <cell r="B121">
            <v>1180602.7800000005</v>
          </cell>
        </row>
        <row r="122">
          <cell r="A122" t="str">
            <v>FLORIDA STATE COLLEGE AT JACKSONVILLE</v>
          </cell>
          <cell r="B122">
            <v>1192770.46</v>
          </cell>
        </row>
        <row r="123">
          <cell r="A123" t="str">
            <v>THE COLLEGE OF THE FLORIDA KEYS</v>
          </cell>
          <cell r="B123">
            <v>167121.03999999998</v>
          </cell>
        </row>
        <row r="124">
          <cell r="A124" t="str">
            <v>GULF COAST STATE COLLEGE</v>
          </cell>
          <cell r="B124">
            <v>58505.690000000061</v>
          </cell>
        </row>
        <row r="125">
          <cell r="A125" t="str">
            <v>HILLSBOROUGH COMMUNITY COLLEGE</v>
          </cell>
          <cell r="B125">
            <v>131065.57000000123</v>
          </cell>
        </row>
        <row r="126">
          <cell r="A126" t="str">
            <v>INDIAN RIVER STATE COLLEGE</v>
          </cell>
          <cell r="B126">
            <v>-62021.699999999953</v>
          </cell>
        </row>
        <row r="127">
          <cell r="A127" t="str">
            <v>FLORIDA GATEWAY COLLEGE</v>
          </cell>
          <cell r="B127">
            <v>4043.9199999999837</v>
          </cell>
        </row>
        <row r="128">
          <cell r="A128" t="str">
            <v>LAKE-SUMTER STATE COLLEGE</v>
          </cell>
          <cell r="B128">
            <v>141020.35999999987</v>
          </cell>
        </row>
        <row r="129">
          <cell r="A129" t="str">
            <v>STATE COLLEGE OF FLORIDA, MANATEE-SARASOTA</v>
          </cell>
          <cell r="B129">
            <v>1624055.9400000004</v>
          </cell>
        </row>
        <row r="130">
          <cell r="A130" t="str">
            <v>MIAMI DADE COLLEGE</v>
          </cell>
          <cell r="B130">
            <v>5996573.3900000118</v>
          </cell>
        </row>
        <row r="131">
          <cell r="A131" t="str">
            <v>NORTH FLORIDA COLLEGE</v>
          </cell>
          <cell r="B131">
            <v>68986.38999999997</v>
          </cell>
        </row>
        <row r="132">
          <cell r="A132" t="str">
            <v>NORTHWEST FLORIDA STATE COLLEGE</v>
          </cell>
          <cell r="B132">
            <v>0</v>
          </cell>
        </row>
        <row r="133">
          <cell r="A133" t="str">
            <v>PALM BEACH STATE COLLEGE</v>
          </cell>
          <cell r="B133">
            <v>4188586.13</v>
          </cell>
        </row>
        <row r="134">
          <cell r="A134" t="str">
            <v>PASCO-HERNANDO STATE COLLEGE</v>
          </cell>
          <cell r="B134">
            <v>972179.17999999993</v>
          </cell>
        </row>
        <row r="135">
          <cell r="A135" t="str">
            <v>PENSACOLA STATE COLLEGE</v>
          </cell>
          <cell r="B135">
            <v>1823561.7899999998</v>
          </cell>
        </row>
        <row r="136">
          <cell r="A136" t="str">
            <v>POLK STATE COLLEGE</v>
          </cell>
          <cell r="B136">
            <v>1376942.7200000002</v>
          </cell>
        </row>
        <row r="137">
          <cell r="A137" t="str">
            <v>ST. JOHNS RIVER STATE COLLEGE</v>
          </cell>
          <cell r="B137">
            <v>409436.76999999979</v>
          </cell>
        </row>
        <row r="138">
          <cell r="A138" t="str">
            <v>ST. PETERSBURG COLLEGE</v>
          </cell>
          <cell r="B138">
            <v>3104880.8000000007</v>
          </cell>
        </row>
        <row r="139">
          <cell r="A139" t="str">
            <v>SANTA FE COLLEGE</v>
          </cell>
          <cell r="B139">
            <v>1255365.8599999994</v>
          </cell>
        </row>
        <row r="140">
          <cell r="A140" t="str">
            <v>SEMINOLE STATE COLLEGE OF FLORIDA</v>
          </cell>
          <cell r="B140">
            <v>400552.10999999987</v>
          </cell>
        </row>
        <row r="141">
          <cell r="A141" t="str">
            <v>SOUTH FLORIDA STATE COLLEGE</v>
          </cell>
          <cell r="B141">
            <v>258607.78000000003</v>
          </cell>
        </row>
        <row r="142">
          <cell r="A142" t="str">
            <v>TALLAHASSEE COMMUNITY COLLEGE</v>
          </cell>
          <cell r="B142">
            <v>983065.82999999984</v>
          </cell>
        </row>
        <row r="143">
          <cell r="A143" t="str">
            <v>VALENCIA COLLEGE</v>
          </cell>
          <cell r="B143">
            <v>2586463.1800000025</v>
          </cell>
        </row>
      </sheetData>
      <sheetData sheetId="70"/>
      <sheetData sheetId="7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justment Form"/>
      <sheetName val="Adjustment Form-NEW"/>
      <sheetName val="DOEFSDownload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New Account Codes"/>
      <sheetName val="Consolidated AGL Codes 23 "/>
      <sheetName val="SNP"/>
      <sheetName val="SRECNP"/>
      <sheetName val="SCF"/>
      <sheetName val="SCF Support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FCS Instructions ARO"/>
      <sheetName val="FCS Asset Retirement Obligation"/>
      <sheetName val="GASB84-Fiduciary Activities"/>
      <sheetName val="GASB87-Leases"/>
      <sheetName val="CU1_Deposits"/>
      <sheetName val="CU1-Deposits"/>
      <sheetName val="CU2-Other InvestmentsOLD"/>
      <sheetName val="CU2_Other Investments"/>
      <sheetName val="CU2-Other Investments"/>
      <sheetName val="CU2 Instructions Sections A &amp; B"/>
      <sheetName val="CU3_Deficit Ending Equity"/>
      <sheetName val="CU3-Deficit Ending Equity"/>
      <sheetName val="CU6-Chges in Long Term Liab."/>
      <sheetName val="CU5_Prior Period Adjustment"/>
      <sheetName val="CU5- Prior Period Adjustment"/>
      <sheetName val="CU7_Instructions"/>
      <sheetName val="CU7_Bonds Payable &amp; COP"/>
      <sheetName val="CU7-Bonds Payable &amp; COP"/>
      <sheetName val="CU8 Instructions"/>
      <sheetName val="CU8 _Instructions"/>
      <sheetName val="CU8_Install Purch Contracts"/>
      <sheetName val="CU8- Install Purch &amp; Leases"/>
      <sheetName val="CU9 Instructions"/>
      <sheetName val="CU9_Line of Credit"/>
      <sheetName val="CU9-Lines of Credit"/>
      <sheetName val="CU11_Pollution Remed-Pt1"/>
      <sheetName val="CU11_Pollution Remed-Pt2"/>
      <sheetName val="CUR1-Operating Leases-OLD"/>
      <sheetName val="CUR2_Construct.&amp; Other Sig"/>
      <sheetName val="CUR2-Construct. &amp; Other Sig."/>
      <sheetName val="CUR3_Related Party Trans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"/>
      <sheetName val="Sheet1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2024.v01</v>
          </cell>
        </row>
        <row r="5">
          <cell r="C5" t="str">
            <v>SEMINOLE STATE COLLEGE OF FLORIDA</v>
          </cell>
        </row>
      </sheetData>
      <sheetData sheetId="6"/>
      <sheetData sheetId="7"/>
      <sheetData sheetId="8"/>
      <sheetData sheetId="9"/>
      <sheetData sheetId="10">
        <row r="197">
          <cell r="O197">
            <v>2188851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116">
          <cell r="A116" t="str">
            <v>EASTERN FLORIDA STATE COLLEGE</v>
          </cell>
          <cell r="B116">
            <v>1790.99</v>
          </cell>
        </row>
        <row r="117">
          <cell r="A117" t="str">
            <v>BROWARD COLLEGE</v>
          </cell>
          <cell r="B117">
            <v>1263240.2400000002</v>
          </cell>
        </row>
        <row r="118">
          <cell r="A118" t="str">
            <v>COLLEGE OF CENTRAL FLORIDA</v>
          </cell>
          <cell r="B118">
            <v>30623.139999999898</v>
          </cell>
        </row>
        <row r="119">
          <cell r="A119" t="str">
            <v>CHIPOLA COLLEGE</v>
          </cell>
          <cell r="B119">
            <v>86197.389999999956</v>
          </cell>
        </row>
        <row r="120">
          <cell r="A120" t="str">
            <v>DAYTONA STATE COLLEGE</v>
          </cell>
          <cell r="B120">
            <v>592379.69000000041</v>
          </cell>
        </row>
        <row r="121">
          <cell r="A121" t="str">
            <v>FLORIDA SOUTHWESTERN STATE COLLEGE</v>
          </cell>
          <cell r="B121">
            <v>1180602.7800000005</v>
          </cell>
        </row>
        <row r="122">
          <cell r="A122" t="str">
            <v>FLORIDA STATE COLLEGE AT JACKSONVILLE</v>
          </cell>
          <cell r="B122">
            <v>1192770.46</v>
          </cell>
        </row>
        <row r="123">
          <cell r="A123" t="str">
            <v>THE COLLEGE OF THE FLORIDA KEYS</v>
          </cell>
          <cell r="B123">
            <v>167121.03999999998</v>
          </cell>
        </row>
        <row r="124">
          <cell r="A124" t="str">
            <v>GULF COAST STATE COLLEGE</v>
          </cell>
          <cell r="B124">
            <v>58505.690000000061</v>
          </cell>
        </row>
        <row r="125">
          <cell r="A125" t="str">
            <v>HILLSBOROUGH COMMUNITY COLLEGE</v>
          </cell>
          <cell r="B125">
            <v>131065.57000000123</v>
          </cell>
        </row>
        <row r="126">
          <cell r="A126" t="str">
            <v>INDIAN RIVER STATE COLLEGE</v>
          </cell>
          <cell r="B126">
            <v>-62021.699999999953</v>
          </cell>
        </row>
        <row r="127">
          <cell r="A127" t="str">
            <v>FLORIDA GATEWAY COLLEGE</v>
          </cell>
          <cell r="B127">
            <v>4043.9199999999837</v>
          </cell>
        </row>
        <row r="128">
          <cell r="A128" t="str">
            <v>LAKE-SUMTER STATE COLLEGE</v>
          </cell>
          <cell r="B128">
            <v>141020.35999999987</v>
          </cell>
        </row>
        <row r="129">
          <cell r="A129" t="str">
            <v>STATE COLLEGE OF FLORIDA, MANATEE-SARASOTA</v>
          </cell>
          <cell r="B129">
            <v>1624055.9400000004</v>
          </cell>
        </row>
        <row r="130">
          <cell r="A130" t="str">
            <v>MIAMI DADE COLLEGE</v>
          </cell>
          <cell r="B130">
            <v>5996573.3900000118</v>
          </cell>
        </row>
        <row r="131">
          <cell r="A131" t="str">
            <v>NORTH FLORIDA COLLEGE</v>
          </cell>
          <cell r="B131">
            <v>68986.38999999997</v>
          </cell>
        </row>
        <row r="132">
          <cell r="A132" t="str">
            <v>NORTHWEST FLORIDA STATE COLLEGE</v>
          </cell>
          <cell r="B132">
            <v>0</v>
          </cell>
        </row>
        <row r="133">
          <cell r="A133" t="str">
            <v>PALM BEACH STATE COLLEGE</v>
          </cell>
          <cell r="B133">
            <v>4188586.13</v>
          </cell>
        </row>
        <row r="134">
          <cell r="A134" t="str">
            <v>PASCO-HERNANDO STATE COLLEGE</v>
          </cell>
          <cell r="B134">
            <v>972179.17999999993</v>
          </cell>
        </row>
        <row r="135">
          <cell r="A135" t="str">
            <v>PENSACOLA STATE COLLEGE</v>
          </cell>
          <cell r="B135">
            <v>1823561.7899999998</v>
          </cell>
        </row>
        <row r="136">
          <cell r="A136" t="str">
            <v>POLK STATE COLLEGE</v>
          </cell>
          <cell r="B136">
            <v>1376942.7200000002</v>
          </cell>
        </row>
        <row r="137">
          <cell r="A137" t="str">
            <v>ST. JOHNS RIVER STATE COLLEGE</v>
          </cell>
          <cell r="B137">
            <v>409436.76999999979</v>
          </cell>
        </row>
        <row r="138">
          <cell r="A138" t="str">
            <v>ST. PETERSBURG COLLEGE</v>
          </cell>
          <cell r="B138">
            <v>3104880.8000000007</v>
          </cell>
        </row>
        <row r="139">
          <cell r="A139" t="str">
            <v>SANTA FE COLLEGE</v>
          </cell>
          <cell r="B139">
            <v>1255365.8599999994</v>
          </cell>
        </row>
        <row r="140">
          <cell r="A140" t="str">
            <v>SEMINOLE STATE COLLEGE OF FLORIDA</v>
          </cell>
          <cell r="B140">
            <v>400552.10999999987</v>
          </cell>
        </row>
        <row r="141">
          <cell r="A141" t="str">
            <v>SOUTH FLORIDA STATE COLLEGE</v>
          </cell>
          <cell r="B141">
            <v>258607.78000000003</v>
          </cell>
        </row>
        <row r="142">
          <cell r="A142" t="str">
            <v>TALLAHASSEE COMMUNITY COLLEGE</v>
          </cell>
          <cell r="B142">
            <v>983065.82999999984</v>
          </cell>
        </row>
        <row r="143">
          <cell r="A143" t="str">
            <v>VALENCIA COLLEGE</v>
          </cell>
          <cell r="B143">
            <v>2586463.1800000025</v>
          </cell>
        </row>
      </sheetData>
      <sheetData sheetId="70"/>
      <sheetData sheetId="7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tabColor theme="0" tint="-0.249977111117893"/>
    <pageSetUpPr fitToPage="1"/>
  </sheetPr>
  <dimension ref="A1:AB89"/>
  <sheetViews>
    <sheetView tabSelected="1" zoomScale="90" zoomScaleNormal="90" workbookViewId="0"/>
  </sheetViews>
  <sheetFormatPr defaultColWidth="22.85546875" defaultRowHeight="12.75"/>
  <cols>
    <col min="1" max="1" width="61.28515625" style="75" customWidth="1"/>
    <col min="2" max="2" width="20.42578125" style="75" customWidth="1"/>
    <col min="3" max="3" width="23.85546875" style="75" customWidth="1"/>
    <col min="4" max="4" width="20" style="75" hidden="1" customWidth="1"/>
    <col min="5" max="5" width="1" style="75" customWidth="1"/>
    <col min="6" max="6" width="16.140625" style="75" bestFit="1" customWidth="1"/>
    <col min="7" max="7" width="14.28515625" style="75" customWidth="1"/>
    <col min="8" max="8" width="9.28515625" style="75" customWidth="1"/>
    <col min="9" max="9" width="2.28515625" style="75" customWidth="1"/>
    <col min="10" max="16384" width="22.85546875" style="75"/>
  </cols>
  <sheetData>
    <row r="1" spans="1:28">
      <c r="B1" s="2" t="s">
        <v>30</v>
      </c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>
      <c r="B3" s="2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>
      <c r="B4" s="2" t="s">
        <v>99</v>
      </c>
      <c r="C4" s="2"/>
      <c r="D4" s="2"/>
      <c r="E4" s="2"/>
      <c r="F4" s="2"/>
      <c r="G4" s="2"/>
      <c r="H4" s="2"/>
      <c r="I4" s="2"/>
      <c r="J4" s="2"/>
      <c r="K4" s="2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4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3.5" thickBot="1">
      <c r="A6" s="15"/>
      <c r="B6" s="76" t="s">
        <v>2</v>
      </c>
      <c r="C6" s="1" t="s">
        <v>76</v>
      </c>
      <c r="D6" s="3" t="s">
        <v>3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5.25" customHeight="1" thickTop="1">
      <c r="A7" s="77"/>
      <c r="B7" s="78"/>
      <c r="C7" s="79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>
      <c r="A8" s="80" t="s">
        <v>4</v>
      </c>
      <c r="B8" s="81"/>
      <c r="C8" s="82">
        <f>SUM(EASTERNFL:VALENCIA!C8)</f>
        <v>29836597.440000013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4.5" customHeight="1">
      <c r="A9" s="83"/>
      <c r="B9" s="84"/>
      <c r="C9" s="85"/>
      <c r="D9" s="4"/>
      <c r="E9" s="1"/>
      <c r="F9" s="5"/>
      <c r="G9" s="6"/>
      <c r="H9" s="7"/>
      <c r="I9" s="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customHeight="1">
      <c r="A10" s="86" t="s">
        <v>5</v>
      </c>
      <c r="B10" s="87"/>
      <c r="C10" s="88">
        <f>SUM(EASTERNFL:VALENCIA!C10)</f>
        <v>53649653.170000009</v>
      </c>
      <c r="D10" s="4"/>
      <c r="E10" s="1"/>
      <c r="F10" s="89"/>
      <c r="G10" s="90" t="s">
        <v>63</v>
      </c>
      <c r="H10" s="91"/>
      <c r="I10" s="9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5.5">
      <c r="A11" s="93" t="s">
        <v>6</v>
      </c>
      <c r="B11" s="87"/>
      <c r="C11" s="88">
        <f>SUM(EASTERNFL:VALENCIA!C11)</f>
        <v>2249777.16</v>
      </c>
      <c r="D11" s="4"/>
      <c r="E11" s="1"/>
      <c r="F11" s="94"/>
      <c r="G11" s="95" t="s">
        <v>64</v>
      </c>
      <c r="H11" s="95"/>
      <c r="I11" s="9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3.5" thickBot="1">
      <c r="A12" s="96" t="s">
        <v>7</v>
      </c>
      <c r="B12" s="97"/>
      <c r="C12" s="98">
        <f>SUM(C10:C11)</f>
        <v>55899430.330000013</v>
      </c>
      <c r="D12" s="4"/>
      <c r="E12" s="1"/>
      <c r="F12" s="99" t="s">
        <v>100</v>
      </c>
      <c r="G12" s="100"/>
      <c r="H12" s="100"/>
      <c r="I12" s="10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02" t="s">
        <v>9</v>
      </c>
      <c r="B13" s="87"/>
      <c r="C13" s="103"/>
      <c r="D13" s="4"/>
      <c r="E13" s="1"/>
      <c r="F13" s="104">
        <f>B14+B15</f>
        <v>46154079.959999993</v>
      </c>
      <c r="G13" s="100" t="s">
        <v>8</v>
      </c>
      <c r="H13" s="100"/>
      <c r="I13" s="10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3.5" thickBot="1">
      <c r="A14" s="105" t="s">
        <v>11</v>
      </c>
      <c r="B14" s="106">
        <f>SUM(EASTERNFL:VALENCIA!B14)</f>
        <v>22370339.409999996</v>
      </c>
      <c r="C14" s="103"/>
      <c r="D14" s="9"/>
      <c r="E14" s="1"/>
      <c r="F14" s="107">
        <f>SUM(B16:B26)</f>
        <v>15704739.25</v>
      </c>
      <c r="G14" s="100" t="s">
        <v>10</v>
      </c>
      <c r="H14" s="100"/>
      <c r="I14" s="10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05" t="s">
        <v>12</v>
      </c>
      <c r="B15" s="106">
        <f>SUM(EASTERNFL:VALENCIA!B15)</f>
        <v>23783740.549999997</v>
      </c>
      <c r="C15" s="103"/>
      <c r="D15" s="9"/>
      <c r="E15" s="1"/>
      <c r="F15" s="108"/>
      <c r="G15" s="100"/>
      <c r="H15" s="100"/>
      <c r="I15" s="10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05" t="s">
        <v>14</v>
      </c>
      <c r="B16" s="106">
        <f>SUM(EASTERNFL:VALENCIA!B16)</f>
        <v>5347028.8499999996</v>
      </c>
      <c r="C16" s="103"/>
      <c r="D16" s="9"/>
      <c r="E16" s="1"/>
      <c r="F16" s="104">
        <f>F13+F14</f>
        <v>61858819.209999993</v>
      </c>
      <c r="G16" s="100" t="s">
        <v>13</v>
      </c>
      <c r="H16" s="100"/>
      <c r="I16" s="10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9">
      <c r="A17" s="105" t="s">
        <v>16</v>
      </c>
      <c r="B17" s="106">
        <f>SUM(EASTERNFL:VALENCIA!B17)</f>
        <v>239584.05000000002</v>
      </c>
      <c r="C17" s="103"/>
      <c r="D17" s="9"/>
      <c r="E17" s="1"/>
      <c r="F17" s="109">
        <f>F14/F16</f>
        <v>0.25388035934997605</v>
      </c>
      <c r="G17" s="110" t="s">
        <v>15</v>
      </c>
      <c r="H17" s="111"/>
      <c r="I17" s="112"/>
    </row>
    <row r="18" spans="1:9">
      <c r="A18" s="105" t="s">
        <v>17</v>
      </c>
      <c r="B18" s="106">
        <f>SUM(EASTERNFL:VALENCIA!B18)</f>
        <v>938017.79</v>
      </c>
      <c r="C18" s="103"/>
      <c r="D18" s="9"/>
      <c r="E18" s="1"/>
      <c r="F18" s="1"/>
      <c r="G18" s="2"/>
      <c r="H18" s="1"/>
      <c r="I18" s="1"/>
    </row>
    <row r="19" spans="1:9">
      <c r="A19" s="105" t="s">
        <v>18</v>
      </c>
      <c r="B19" s="106">
        <f>SUM(EASTERNFL:VALENCIA!B19)</f>
        <v>1763168.44</v>
      </c>
      <c r="C19" s="103"/>
      <c r="D19" s="9"/>
      <c r="E19" s="1"/>
      <c r="F19" s="1"/>
      <c r="G19" s="2"/>
      <c r="H19" s="1"/>
      <c r="I19" s="1"/>
    </row>
    <row r="20" spans="1:9">
      <c r="A20" s="105" t="s">
        <v>19</v>
      </c>
      <c r="B20" s="106">
        <f>SUM(EASTERNFL:VALENCIA!B20)</f>
        <v>339627.95999999996</v>
      </c>
      <c r="C20" s="103"/>
      <c r="D20" s="9"/>
      <c r="E20" s="1"/>
      <c r="F20" s="1"/>
      <c r="G20" s="1"/>
      <c r="H20" s="1"/>
      <c r="I20" s="1"/>
    </row>
    <row r="21" spans="1:9">
      <c r="A21" s="113" t="s">
        <v>20</v>
      </c>
      <c r="B21" s="106">
        <f>SUM(EASTERNFL:VALENCIA!B21)</f>
        <v>300783.29000000004</v>
      </c>
      <c r="C21" s="103"/>
      <c r="D21" s="9"/>
      <c r="E21" s="1"/>
      <c r="F21" s="1"/>
      <c r="G21" s="1"/>
      <c r="H21" s="1"/>
      <c r="I21" s="1"/>
    </row>
    <row r="22" spans="1:9">
      <c r="A22" s="105" t="s">
        <v>21</v>
      </c>
      <c r="B22" s="106">
        <f>SUM(EASTERNFL:VALENCIA!B22)</f>
        <v>5554804.5899999999</v>
      </c>
      <c r="C22" s="103"/>
      <c r="D22" s="9"/>
      <c r="E22" s="1"/>
      <c r="F22" s="1"/>
      <c r="G22" s="1"/>
      <c r="H22" s="1"/>
      <c r="I22" s="1"/>
    </row>
    <row r="23" spans="1:9">
      <c r="A23" s="53" t="s">
        <v>78</v>
      </c>
      <c r="B23" s="106">
        <f>SUM(EASTERNFL:VALENCIA!B23)</f>
        <v>0</v>
      </c>
      <c r="C23" s="103"/>
      <c r="D23" s="9"/>
      <c r="E23" s="1"/>
      <c r="F23" s="1"/>
      <c r="G23" s="1"/>
      <c r="H23" s="1"/>
      <c r="I23" s="1"/>
    </row>
    <row r="24" spans="1:9">
      <c r="A24" s="53" t="s">
        <v>79</v>
      </c>
      <c r="B24" s="106">
        <f>SUM(EASTERNFL:VALENCIA!B24)</f>
        <v>2920.44</v>
      </c>
      <c r="C24" s="103"/>
      <c r="D24" s="9"/>
      <c r="E24" s="1"/>
      <c r="F24" s="1"/>
      <c r="G24" s="1"/>
      <c r="H24" s="1"/>
      <c r="I24" s="1"/>
    </row>
    <row r="25" spans="1:9">
      <c r="A25" s="53" t="s">
        <v>80</v>
      </c>
      <c r="B25" s="106">
        <f>SUM(EASTERNFL:VALENCIA!B25)</f>
        <v>12.05</v>
      </c>
      <c r="C25" s="103"/>
      <c r="D25" s="9"/>
      <c r="E25" s="1"/>
      <c r="F25" s="1"/>
      <c r="G25" s="1"/>
      <c r="H25" s="1"/>
      <c r="I25" s="1"/>
    </row>
    <row r="26" spans="1:9">
      <c r="A26" s="93" t="s">
        <v>22</v>
      </c>
      <c r="B26" s="106">
        <f>SUM(EASTERNFL:VALENCIA!B26)</f>
        <v>1218791.79</v>
      </c>
      <c r="C26" s="103"/>
      <c r="D26" s="9"/>
      <c r="E26" s="1"/>
      <c r="F26" s="1"/>
      <c r="G26" s="1"/>
      <c r="H26" s="1"/>
      <c r="I26" s="1"/>
    </row>
    <row r="27" spans="1:9">
      <c r="A27" s="102" t="s">
        <v>23</v>
      </c>
      <c r="B27" s="87"/>
      <c r="C27" s="114">
        <f>SUM(B14:B26)</f>
        <v>61858819.209999986</v>
      </c>
      <c r="D27" s="10"/>
      <c r="E27" s="1"/>
      <c r="F27" s="1"/>
      <c r="G27" s="1"/>
      <c r="H27" s="1"/>
      <c r="I27" s="1"/>
    </row>
    <row r="28" spans="1:9">
      <c r="A28" s="102"/>
      <c r="B28" s="87"/>
      <c r="C28" s="103"/>
      <c r="D28" s="10"/>
      <c r="E28" s="1"/>
      <c r="F28" s="1"/>
      <c r="G28" s="1"/>
      <c r="H28" s="1"/>
      <c r="I28" s="1"/>
    </row>
    <row r="29" spans="1:9" ht="13.5" thickBot="1">
      <c r="A29" s="102" t="s">
        <v>24</v>
      </c>
      <c r="B29" s="87"/>
      <c r="C29" s="115">
        <f>C8+C12-C27</f>
        <v>23877208.56000004</v>
      </c>
      <c r="D29" s="10"/>
      <c r="E29" s="1"/>
      <c r="F29" s="1"/>
      <c r="G29" s="1"/>
      <c r="H29" s="1"/>
      <c r="I29" s="1"/>
    </row>
    <row r="30" spans="1:9" ht="14.25" customHeight="1" thickTop="1" thickBot="1">
      <c r="A30" s="11"/>
      <c r="B30" s="12"/>
      <c r="C30" s="13"/>
      <c r="D30" s="1"/>
      <c r="E30" s="1"/>
      <c r="F30" s="1"/>
      <c r="G30" s="1"/>
      <c r="H30" s="1"/>
      <c r="I30" s="1"/>
    </row>
    <row r="31" spans="1:9" ht="13.5" thickTop="1">
      <c r="A31" s="1" t="s">
        <v>25</v>
      </c>
      <c r="B31" s="1"/>
      <c r="C31" s="1"/>
      <c r="D31" s="1"/>
      <c r="E31" s="1"/>
      <c r="F31" s="1"/>
      <c r="G31" s="1"/>
      <c r="H31" s="1"/>
      <c r="I31" s="1"/>
    </row>
    <row r="32" spans="1:9" ht="44.25" customHeight="1">
      <c r="A32" s="121" t="s">
        <v>101</v>
      </c>
      <c r="B32" s="122"/>
      <c r="C32" s="123"/>
      <c r="D32" s="1"/>
      <c r="E32" s="1"/>
      <c r="F32" s="1"/>
      <c r="G32" s="1"/>
      <c r="H32" s="1"/>
      <c r="I32" s="1"/>
    </row>
    <row r="33" spans="1:9">
      <c r="A33" s="1" t="s">
        <v>26</v>
      </c>
      <c r="B33" s="1"/>
      <c r="C33" s="1"/>
      <c r="D33" s="1"/>
      <c r="E33" s="1"/>
      <c r="F33" s="1"/>
      <c r="G33" s="1"/>
      <c r="H33" s="1"/>
      <c r="I33" s="1"/>
    </row>
    <row r="34" spans="1:9" ht="27" customHeight="1">
      <c r="A34" s="128" t="s">
        <v>74</v>
      </c>
      <c r="B34" s="128"/>
      <c r="C34" s="129"/>
      <c r="D34" s="1"/>
      <c r="E34" s="1"/>
      <c r="F34" s="1"/>
      <c r="G34" s="1"/>
      <c r="H34" s="1"/>
      <c r="I34" s="1"/>
    </row>
    <row r="35" spans="1:9" ht="28.5" customHeight="1">
      <c r="D35" s="1"/>
      <c r="E35" s="1"/>
      <c r="F35" s="1"/>
      <c r="G35" s="1"/>
      <c r="H35" s="1"/>
      <c r="I35" s="1"/>
    </row>
    <row r="36" spans="1:9">
      <c r="A36" s="1"/>
      <c r="B36" s="1"/>
      <c r="C36" s="1"/>
    </row>
    <row r="37" spans="1:9">
      <c r="A37" s="14" t="s">
        <v>27</v>
      </c>
      <c r="B37" s="10"/>
      <c r="C37" s="10"/>
      <c r="D37" s="10"/>
    </row>
    <row r="38" spans="1:9">
      <c r="A38" s="1"/>
      <c r="B38" s="10"/>
      <c r="C38" s="10"/>
      <c r="D38" s="10"/>
    </row>
    <row r="39" spans="1:9">
      <c r="A39" s="1"/>
      <c r="B39" s="10"/>
      <c r="C39" s="10"/>
      <c r="D39" s="10"/>
    </row>
    <row r="40" spans="1:9">
      <c r="A40" s="1"/>
      <c r="B40" s="10"/>
      <c r="C40" s="10"/>
      <c r="D40" s="10"/>
    </row>
    <row r="41" spans="1:9">
      <c r="A41" s="1"/>
      <c r="B41" s="10"/>
      <c r="C41" s="10"/>
      <c r="D41" s="10"/>
    </row>
    <row r="42" spans="1:9">
      <c r="A42" s="1"/>
      <c r="B42" s="10"/>
      <c r="C42" s="10"/>
      <c r="D42" s="10"/>
    </row>
    <row r="43" spans="1:9">
      <c r="A43" s="1"/>
      <c r="B43" s="10"/>
      <c r="C43" s="10"/>
      <c r="D43" s="10"/>
    </row>
    <row r="44" spans="1:9">
      <c r="A44" s="1"/>
      <c r="B44" s="10"/>
      <c r="C44" s="10"/>
      <c r="D44" s="10"/>
    </row>
    <row r="45" spans="1:9">
      <c r="A45" s="1"/>
      <c r="B45" s="10"/>
      <c r="C45" s="10"/>
      <c r="D45" s="10"/>
    </row>
    <row r="46" spans="1:9">
      <c r="A46" s="1"/>
      <c r="B46" s="10"/>
      <c r="C46" s="10"/>
      <c r="D46" s="10"/>
    </row>
    <row r="47" spans="1:9">
      <c r="A47" s="1"/>
      <c r="B47" s="10"/>
      <c r="C47" s="10"/>
      <c r="D47" s="10"/>
    </row>
    <row r="48" spans="1:9">
      <c r="A48" s="1"/>
      <c r="B48" s="10"/>
      <c r="C48" s="10"/>
      <c r="D48" s="10"/>
    </row>
    <row r="49" spans="1:4">
      <c r="A49" s="1"/>
      <c r="B49" s="10"/>
      <c r="C49" s="10"/>
      <c r="D49" s="10"/>
    </row>
    <row r="50" spans="1:4">
      <c r="A50" s="1"/>
      <c r="B50" s="10"/>
      <c r="C50" s="10"/>
      <c r="D50" s="10"/>
    </row>
    <row r="51" spans="1:4">
      <c r="A51" s="1"/>
      <c r="B51" s="10"/>
      <c r="C51" s="10"/>
      <c r="D51" s="10"/>
    </row>
    <row r="52" spans="1:4">
      <c r="A52" s="1"/>
      <c r="B52" s="10"/>
      <c r="C52" s="10"/>
      <c r="D52" s="10"/>
    </row>
    <row r="53" spans="1:4">
      <c r="A53" s="1"/>
      <c r="B53" s="10"/>
      <c r="C53" s="10"/>
      <c r="D53" s="10"/>
    </row>
    <row r="54" spans="1:4" ht="33" customHeight="1">
      <c r="D54" s="10"/>
    </row>
    <row r="55" spans="1:4">
      <c r="A55" s="116"/>
    </row>
    <row r="56" spans="1:4">
      <c r="A56" s="1"/>
      <c r="B56" s="1"/>
      <c r="C56" s="1"/>
    </row>
    <row r="57" spans="1:4" ht="14.25" customHeight="1">
      <c r="D57" s="1"/>
    </row>
    <row r="58" spans="1:4" ht="25.5">
      <c r="A58" s="117" t="s">
        <v>28</v>
      </c>
      <c r="B58" s="118" t="s">
        <v>29</v>
      </c>
      <c r="C58" s="1"/>
    </row>
    <row r="59" spans="1:4" hidden="1">
      <c r="A59" s="119" t="s">
        <v>58</v>
      </c>
      <c r="B59" s="120"/>
      <c r="C59" s="1"/>
      <c r="D59" s="1"/>
    </row>
    <row r="60" spans="1:4" hidden="1">
      <c r="A60" s="119" t="s">
        <v>56</v>
      </c>
      <c r="B60" s="120"/>
      <c r="C60" s="1"/>
      <c r="D60" s="1"/>
    </row>
    <row r="61" spans="1:4" hidden="1">
      <c r="A61" s="119" t="s">
        <v>57</v>
      </c>
      <c r="B61" s="120"/>
      <c r="C61" s="1"/>
      <c r="D61" s="1"/>
    </row>
    <row r="62" spans="1:4" hidden="1">
      <c r="A62" s="119" t="s">
        <v>55</v>
      </c>
      <c r="B62" s="120"/>
      <c r="C62" s="1"/>
      <c r="D62" s="1"/>
    </row>
    <row r="63" spans="1:4" hidden="1">
      <c r="A63" s="119" t="s">
        <v>31</v>
      </c>
      <c r="B63" s="120"/>
      <c r="C63" s="1"/>
      <c r="D63" s="1"/>
    </row>
    <row r="64" spans="1:4" hidden="1">
      <c r="A64" s="119" t="s">
        <v>54</v>
      </c>
      <c r="B64" s="120"/>
      <c r="C64" s="1"/>
      <c r="D64" s="1"/>
    </row>
    <row r="65" spans="1:4" hidden="1">
      <c r="A65" s="119" t="s">
        <v>48</v>
      </c>
      <c r="B65" s="120"/>
      <c r="C65" s="1"/>
      <c r="D65" s="1"/>
    </row>
    <row r="66" spans="1:4" hidden="1">
      <c r="A66" s="119" t="s">
        <v>52</v>
      </c>
      <c r="B66" s="120"/>
      <c r="C66" s="1"/>
      <c r="D66" s="1"/>
    </row>
    <row r="67" spans="1:4" hidden="1">
      <c r="A67" s="119" t="s">
        <v>53</v>
      </c>
      <c r="B67" s="120"/>
      <c r="C67" s="1"/>
      <c r="D67" s="1"/>
    </row>
    <row r="68" spans="1:4" hidden="1">
      <c r="A68" s="119" t="s">
        <v>51</v>
      </c>
      <c r="B68" s="120"/>
      <c r="C68" s="1"/>
    </row>
    <row r="69" spans="1:4" hidden="1">
      <c r="A69" s="119" t="s">
        <v>50</v>
      </c>
      <c r="B69" s="120"/>
      <c r="C69" s="1"/>
    </row>
    <row r="70" spans="1:4" hidden="1">
      <c r="A70" s="119" t="s">
        <v>49</v>
      </c>
      <c r="B70" s="120"/>
      <c r="C70" s="1"/>
    </row>
    <row r="71" spans="1:4" hidden="1">
      <c r="A71" s="119" t="s">
        <v>47</v>
      </c>
      <c r="B71" s="120"/>
      <c r="C71" s="1"/>
    </row>
    <row r="72" spans="1:4" hidden="1">
      <c r="A72" s="119" t="s">
        <v>45</v>
      </c>
      <c r="B72" s="120"/>
      <c r="C72" s="1"/>
    </row>
    <row r="73" spans="1:4" hidden="1">
      <c r="A73" s="119" t="s">
        <v>44</v>
      </c>
      <c r="B73" s="120"/>
      <c r="C73" s="1"/>
    </row>
    <row r="74" spans="1:4" hidden="1">
      <c r="A74" s="119" t="s">
        <v>43</v>
      </c>
      <c r="B74" s="120"/>
      <c r="C74" s="1"/>
    </row>
    <row r="75" spans="1:4" hidden="1">
      <c r="A75" s="119" t="s">
        <v>42</v>
      </c>
      <c r="B75" s="120"/>
      <c r="C75" s="1"/>
    </row>
    <row r="76" spans="1:4" hidden="1">
      <c r="A76" s="119" t="s">
        <v>41</v>
      </c>
      <c r="B76" s="120"/>
      <c r="C76" s="1"/>
    </row>
    <row r="77" spans="1:4" hidden="1">
      <c r="A77" s="119" t="s">
        <v>40</v>
      </c>
      <c r="B77" s="120"/>
      <c r="C77" s="1"/>
    </row>
    <row r="78" spans="1:4" hidden="1">
      <c r="A78" s="119" t="s">
        <v>39</v>
      </c>
      <c r="B78" s="120"/>
      <c r="C78" s="1"/>
    </row>
    <row r="79" spans="1:4" hidden="1">
      <c r="A79" s="119" t="s">
        <v>36</v>
      </c>
      <c r="B79" s="120"/>
      <c r="C79" s="1"/>
    </row>
    <row r="80" spans="1:4" hidden="1">
      <c r="A80" s="119" t="s">
        <v>35</v>
      </c>
      <c r="B80" s="120"/>
      <c r="C80" s="1"/>
    </row>
    <row r="81" spans="1:3" hidden="1">
      <c r="A81" s="119" t="s">
        <v>34</v>
      </c>
      <c r="B81" s="120"/>
      <c r="C81" s="1"/>
    </row>
    <row r="82" spans="1:3" hidden="1">
      <c r="A82" s="119" t="s">
        <v>38</v>
      </c>
      <c r="B82" s="120"/>
      <c r="C82" s="1"/>
    </row>
    <row r="83" spans="1:3" hidden="1">
      <c r="A83" s="119" t="s">
        <v>37</v>
      </c>
      <c r="B83" s="120"/>
      <c r="C83" s="1"/>
    </row>
    <row r="84" spans="1:3" hidden="1">
      <c r="A84" s="119" t="s">
        <v>46</v>
      </c>
      <c r="B84" s="120"/>
      <c r="C84" s="1"/>
    </row>
    <row r="85" spans="1:3" hidden="1">
      <c r="A85" s="119" t="s">
        <v>33</v>
      </c>
      <c r="B85" s="120"/>
      <c r="C85" s="1"/>
    </row>
    <row r="86" spans="1:3" hidden="1">
      <c r="A86" s="119" t="s">
        <v>32</v>
      </c>
      <c r="B86" s="120"/>
      <c r="C86" s="1"/>
    </row>
    <row r="87" spans="1:3" hidden="1">
      <c r="A87" s="1"/>
      <c r="B87" s="1"/>
      <c r="C87" s="1"/>
    </row>
    <row r="88" spans="1:3" hidden="1">
      <c r="A88" s="1"/>
      <c r="B88" s="1"/>
      <c r="C88" s="1"/>
    </row>
    <row r="89" spans="1:3">
      <c r="A89" s="1"/>
      <c r="B89" s="1"/>
      <c r="C89" s="1"/>
    </row>
  </sheetData>
  <sheetProtection algorithmName="SHA-512" hashValue="8RpUP87yNvKFZM1FnrI4aPt6s9CINEtNZRw1BLn39D1AieT5a3+f/PusLjmxI/Z83ZjvTly/Qt0so+/6avOb/A==" saltValue="mU6JPTMMi3OilyAcofq0Dw==" spinCount="100000" sheet="1" formatColumns="0"/>
  <conditionalFormatting sqref="A11">
    <cfRule type="expression" dxfId="144" priority="3">
      <formula>$C$11&lt;&gt;0</formula>
    </cfRule>
  </conditionalFormatting>
  <conditionalFormatting sqref="A26">
    <cfRule type="expression" dxfId="143" priority="2">
      <formula>$B$26&lt;&gt;0</formula>
    </cfRule>
  </conditionalFormatting>
  <conditionalFormatting sqref="A31">
    <cfRule type="expression" dxfId="142" priority="1">
      <formula>$B$26&lt;&gt;0</formula>
    </cfRule>
  </conditionalFormatting>
  <conditionalFormatting sqref="A32">
    <cfRule type="expression" dxfId="141" priority="7">
      <formula>$C$11&lt;&gt;0</formula>
    </cfRule>
  </conditionalFormatting>
  <conditionalFormatting sqref="A33">
    <cfRule type="expression" dxfId="140" priority="4">
      <formula>$B$26&lt;&gt;0</formula>
    </cfRule>
  </conditionalFormatting>
  <conditionalFormatting sqref="A34:C34">
    <cfRule type="expression" dxfId="139" priority="5">
      <formula>$B$26&lt;&gt;0</formula>
    </cfRule>
  </conditionalFormatting>
  <printOptions horizontalCentered="1"/>
  <pageMargins left="0.75" right="0.75" top="0.5" bottom="0.5" header="0.25" footer="0.25"/>
  <pageSetup scale="82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 codeName="Sheet9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51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58505.690000000061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564356.44999999995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564356.44999999995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385725.96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13506.82</v>
      </c>
      <c r="C14" s="51"/>
      <c r="D14" s="29"/>
      <c r="E14" s="18"/>
      <c r="F14" s="55">
        <v>153906.91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372219.14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539632.87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0.28520669988097652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153906.91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539632.87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83229.270000000019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IF/D8aZaOgQy69HYoNNRMEON/Hoc/tjmw41IGEmgJfDOVwnwsaX257xfS+waiMbw2LiQcuW5Zmzn+jgJfOiF1w==" saltValue="n8+35fjHdecqXyEc0d2hdQ==" spinCount="100000" sheet="1" formatColumns="0"/>
  <conditionalFormatting sqref="A11">
    <cfRule type="expression" dxfId="98" priority="4">
      <formula>$C$11&lt;&gt;0</formula>
    </cfRule>
  </conditionalFormatting>
  <conditionalFormatting sqref="A26">
    <cfRule type="expression" dxfId="97" priority="5">
      <formula>$B$26&lt;&gt;0</formula>
    </cfRule>
  </conditionalFormatting>
  <conditionalFormatting sqref="A31">
    <cfRule type="expression" dxfId="96" priority="2">
      <formula>$C$11&lt;&gt;0</formula>
    </cfRule>
  </conditionalFormatting>
  <conditionalFormatting sqref="A32">
    <cfRule type="expression" dxfId="95" priority="1">
      <formula>$C$11&lt;&gt;0</formula>
    </cfRule>
  </conditionalFormatting>
  <conditionalFormatting sqref="A33">
    <cfRule type="expression" dxfId="94" priority="3">
      <formula>$B$26&lt;&gt;0</formula>
    </cfRule>
  </conditionalFormatting>
  <printOptions horizontalCentered="1"/>
  <pageMargins left="0.75" right="0.75" top="0.5" bottom="0.5" header="0.25" footer="0.25"/>
  <pageSetup scale="2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codeName="Sheet11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tr">
        <f>'[4]Contact Information'!$C$5</f>
        <v>HILLSBOROUGH COMMUNITY COLLEGE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tr">
        <f>'[4]Contact Information'!C3</f>
        <v>2024.v01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f>VLOOKUP($B$1,[4]VLOOKUP!A116:B143,2,FALSE)</f>
        <v>131065.57000000123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f>'[4]Accounts by GL'!O197</f>
        <v>4038631.31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45976.480000000003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f>SUM(C10:C11)</f>
        <v>4084607.79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f>B14+B15</f>
        <v>3066649.25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2584990.04</v>
      </c>
      <c r="C14" s="51"/>
      <c r="D14" s="29"/>
      <c r="E14" s="18"/>
      <c r="F14" s="55">
        <f>SUM(B16:B26)</f>
        <v>788861.11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481659.21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439590.06</v>
      </c>
      <c r="C16" s="51"/>
      <c r="D16" s="29"/>
      <c r="E16" s="18"/>
      <c r="F16" s="52">
        <f>F13+F14</f>
        <v>3855510.36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197939.95</v>
      </c>
      <c r="C17" s="51"/>
      <c r="D17" s="29"/>
      <c r="E17" s="18"/>
      <c r="F17" s="57">
        <f>F14/F16</f>
        <v>0.20460614454165285</v>
      </c>
      <c r="G17" s="58" t="s">
        <v>77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-48667.11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199998.21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f>SUM(B14:B26)</f>
        <v>3855510.3600000003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f>C8+C12-C27</f>
        <v>360163.00000000093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 t="s">
        <v>65</v>
      </c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27.75" customHeight="1">
      <c r="A34" s="68" t="s">
        <v>83</v>
      </c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LjEtKOoOg2WYfChDHp3qzthEaWJ1QmPeOR8JmOFarIPk/UEuHui1RUhH0bO0tZHHjkdGflMRMCFhsl0xJtio2g==" saltValue="jDtx1Ji3XfKjgpi34xc3jg==" spinCount="100000" sheet="1" formatColumns="0"/>
  <conditionalFormatting sqref="A11">
    <cfRule type="expression" dxfId="93" priority="4">
      <formula>$C$11&lt;&gt;0</formula>
    </cfRule>
  </conditionalFormatting>
  <conditionalFormatting sqref="A26">
    <cfRule type="expression" dxfId="92" priority="5">
      <formula>$B$26&lt;&gt;0</formula>
    </cfRule>
  </conditionalFormatting>
  <conditionalFormatting sqref="A31">
    <cfRule type="expression" dxfId="91" priority="2">
      <formula>$C$11&lt;&gt;0</formula>
    </cfRule>
  </conditionalFormatting>
  <conditionalFormatting sqref="A32">
    <cfRule type="expression" dxfId="90" priority="1">
      <formula>$C$11&lt;&gt;0</formula>
    </cfRule>
  </conditionalFormatting>
  <conditionalFormatting sqref="A33">
    <cfRule type="expression" dxfId="89" priority="3">
      <formula>$B$26&lt;&gt;0</formula>
    </cfRule>
  </conditionalFormatting>
  <printOptions horizontalCentered="1"/>
  <pageMargins left="0.75" right="0.75" top="0.5" bottom="0.5" header="0.25" footer="0.25"/>
  <pageSetup scale="1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 codeName="Sheet12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49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-62021.699999999953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1293062.32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786864.11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2079926.4300000002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1827116.23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273386.71999999997</v>
      </c>
      <c r="C14" s="51"/>
      <c r="D14" s="29"/>
      <c r="E14" s="18"/>
      <c r="F14" s="55">
        <v>190788.5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1553729.51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2017904.73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9.4547823375189771E-2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190788.5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2017904.73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0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 t="s">
        <v>84</v>
      </c>
      <c r="B32" s="66"/>
      <c r="C32" s="66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1vixYBxQX+Y8svlX1hnWOh0osKMFi77l2d8r27CvvHfsLtfcBuJwHsN+itvKdjzTwz9RpZH07Fcb4uZ+A0huoA==" saltValue="qeAVjWR5ESEkPf+iWl82nQ==" spinCount="100000" sheet="1" formatColumns="0"/>
  <conditionalFormatting sqref="A11">
    <cfRule type="expression" dxfId="88" priority="4">
      <formula>$C$11&lt;&gt;0</formula>
    </cfRule>
  </conditionalFormatting>
  <conditionalFormatting sqref="A26">
    <cfRule type="expression" dxfId="87" priority="5">
      <formula>$B$26&lt;&gt;0</formula>
    </cfRule>
  </conditionalFormatting>
  <conditionalFormatting sqref="A31">
    <cfRule type="expression" dxfId="86" priority="2">
      <formula>$C$11&lt;&gt;0</formula>
    </cfRule>
  </conditionalFormatting>
  <conditionalFormatting sqref="A32">
    <cfRule type="expression" dxfId="85" priority="1">
      <formula>$C$11&lt;&gt;0</formula>
    </cfRule>
  </conditionalFormatting>
  <conditionalFormatting sqref="A33">
    <cfRule type="expression" dxfId="84" priority="3">
      <formula>$B$26&lt;&gt;0</formula>
    </cfRule>
  </conditionalFormatting>
  <printOptions horizontalCentered="1"/>
  <pageMargins left="0.75" right="0.75" top="0.5" bottom="0.5" header="0.25" footer="0.25"/>
  <pageSetup scale="2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 codeName="Sheet13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48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4043.9199999999837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284148.64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171.75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284320.39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62468.800000000003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62468.800000000003</v>
      </c>
      <c r="C14" s="51"/>
      <c r="D14" s="29"/>
      <c r="E14" s="18"/>
      <c r="F14" s="55">
        <v>183108.53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0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245577.33000000002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0.74562472847147576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183108.53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245577.33000000002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42786.979999999981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 t="s">
        <v>85</v>
      </c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XKIfxvPxLbMpiTjyoslQXlYFNIAY4dJSS//etykz/paZg5u3/i9gOGBxUABGgSdybO2V/hQMAeYjFHSlfa2HMA==" saltValue="IpqnYt3wFanUrpfBZ71AOg==" spinCount="100000" sheet="1" formatColumns="0"/>
  <conditionalFormatting sqref="A11">
    <cfRule type="expression" dxfId="83" priority="4">
      <formula>$C$11&lt;&gt;0</formula>
    </cfRule>
  </conditionalFormatting>
  <conditionalFormatting sqref="A26">
    <cfRule type="expression" dxfId="82" priority="5">
      <formula>$B$26&lt;&gt;0</formula>
    </cfRule>
  </conditionalFormatting>
  <conditionalFormatting sqref="A31">
    <cfRule type="expression" dxfId="81" priority="2">
      <formula>$C$11&lt;&gt;0</formula>
    </cfRule>
  </conditionalFormatting>
  <conditionalFormatting sqref="A32">
    <cfRule type="expression" dxfId="80" priority="1">
      <formula>$C$11&lt;&gt;0</formula>
    </cfRule>
  </conditionalFormatting>
  <conditionalFormatting sqref="A33">
    <cfRule type="expression" dxfId="79" priority="3">
      <formula>$B$26&lt;&gt;0</formula>
    </cfRule>
  </conditionalFormatting>
  <printOptions horizontalCentered="1"/>
  <pageMargins left="0.75" right="0.75" top="0.5" bottom="0.5" header="0.25" footer="0.25"/>
  <pageSetup scale="2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 codeName="Sheet14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47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141020.35999999987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608906.54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608906.54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315975.84999999998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244466.87</v>
      </c>
      <c r="C14" s="51"/>
      <c r="D14" s="29"/>
      <c r="E14" s="18"/>
      <c r="F14" s="55">
        <v>174002.35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71508.98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489978.19999999995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0.35512263606829858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174002.35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489978.19999999995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259948.69999999995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125" t="s">
        <v>86</v>
      </c>
      <c r="B34" s="73"/>
      <c r="C34" s="74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jHsens7/SAtPmXID/UcUziKYaXwyi/ZHjGgXS09Xz6PWIStQUsFv0tTmER+u+4xvCEuOy3xx3QeZ4ni2yyYkIg==" saltValue="9plOU1DOuI073+0/1rtG3A==" spinCount="100000" sheet="1" formatColumns="0"/>
  <conditionalFormatting sqref="A11">
    <cfRule type="expression" dxfId="78" priority="4">
      <formula>$C$11&lt;&gt;0</formula>
    </cfRule>
  </conditionalFormatting>
  <conditionalFormatting sqref="A26">
    <cfRule type="expression" dxfId="77" priority="5">
      <formula>$B$26&lt;&gt;0</formula>
    </cfRule>
  </conditionalFormatting>
  <conditionalFormatting sqref="A31">
    <cfRule type="expression" dxfId="76" priority="2">
      <formula>$C$11&lt;&gt;0</formula>
    </cfRule>
  </conditionalFormatting>
  <conditionalFormatting sqref="A32">
    <cfRule type="expression" dxfId="75" priority="1">
      <formula>$C$11&lt;&gt;0</formula>
    </cfRule>
  </conditionalFormatting>
  <conditionalFormatting sqref="A33">
    <cfRule type="expression" dxfId="74" priority="3">
      <formula>$B$26&lt;&gt;0</formula>
    </cfRule>
  </conditionalFormatting>
  <printOptions horizontalCentered="1"/>
  <pageMargins left="0.75" right="0.75" top="0.5" bottom="0.5" header="0.25" footer="0.25"/>
  <pageSetup scale="2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 codeName="Sheet15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tr">
        <f>'[5]Contact Information'!$C$5</f>
        <v>STATE COLLEGE OF FLORIDA, MANATEE-SARASOTA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tr">
        <f>'[5]Contact Information'!C3</f>
        <v>2024.v01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f>VLOOKUP($B$1,[5]VLOOKUP!A116:B143,2,FALSE)</f>
        <v>1624055.9400000004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f>'[5]Accounts by GL'!O197</f>
        <v>1312280.3200000003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f>SUM(C10:C11)</f>
        <v>1312280.3200000003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f>B14+B15</f>
        <v>1127222.49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186531.98</v>
      </c>
      <c r="C14" s="51"/>
      <c r="D14" s="29"/>
      <c r="E14" s="18"/>
      <c r="F14" s="55">
        <f>SUM(B16:B26)</f>
        <v>526444.94999999995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f>892215.22+22766.94+1528.09+24180.26</f>
        <v>940690.50999999989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53712.82</v>
      </c>
      <c r="C16" s="51"/>
      <c r="D16" s="29"/>
      <c r="E16" s="18"/>
      <c r="F16" s="52">
        <f>F13+F14</f>
        <v>1653667.44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f>F14/F16</f>
        <v>0.3183499519105244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f>497541.72</f>
        <v>497541.72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-24809.59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f>SUM(B14:B26)</f>
        <v>1653667.44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f>C8+C12-C27</f>
        <v>1282668.8200000008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124" t="s">
        <v>87</v>
      </c>
      <c r="B34" s="73"/>
      <c r="C34" s="74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m52xLtkNKt3MoAtsbAdx4f0DeLvBiNWotVQak0vkPdJpaZ56j5rwucP5ElPOJCkX/gqHE6or3sD5GEAnb1y4kA==" saltValue="JCOQqCKzle66VKmxvPr+xg==" spinCount="100000" sheet="1" formatColumns="0"/>
  <conditionalFormatting sqref="A11">
    <cfRule type="expression" dxfId="73" priority="4">
      <formula>$C$11&lt;&gt;0</formula>
    </cfRule>
  </conditionalFormatting>
  <conditionalFormatting sqref="A26">
    <cfRule type="expression" dxfId="72" priority="5">
      <formula>$B$26&lt;&gt;0</formula>
    </cfRule>
  </conditionalFormatting>
  <conditionalFormatting sqref="A31">
    <cfRule type="expression" dxfId="71" priority="2">
      <formula>$C$11&lt;&gt;0</formula>
    </cfRule>
  </conditionalFormatting>
  <conditionalFormatting sqref="A32">
    <cfRule type="expression" dxfId="70" priority="1">
      <formula>$C$11&lt;&gt;0</formula>
    </cfRule>
  </conditionalFormatting>
  <conditionalFormatting sqref="A33">
    <cfRule type="expression" dxfId="69" priority="3">
      <formula>$B$26&lt;&gt;0</formula>
    </cfRule>
  </conditionalFormatting>
  <printOptions horizontalCentered="1"/>
  <pageMargins left="0.75" right="0.75" top="0.5" bottom="0.5" header="0.25" footer="0.25"/>
  <pageSetup scale="1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 codeName="Sheet16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45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5996573.3900000118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9572771.660000002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9572771.660000002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8291802.5899999999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5676571.2699999996</v>
      </c>
      <c r="C14" s="51"/>
      <c r="D14" s="29"/>
      <c r="E14" s="18"/>
      <c r="F14" s="55">
        <v>5737725.4600000009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2615231.3199999998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4444723.17</v>
      </c>
      <c r="C16" s="51"/>
      <c r="D16" s="29"/>
      <c r="E16" s="18"/>
      <c r="F16" s="52">
        <v>14029528.050000001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0.40897494481291552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876661.53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86828.53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329512.23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14029528.049999999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1539817.0000000149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eSHFYRE/a0dmY5jBI6lhNz9g8uPeRWgxJ/MD6UylSzzQNMcG8z4XjZ1kolLr69tZwJlbxqQ3xLui+p20t+H2Kw==" saltValue="5GDCqPTqXf1c5cvONtuHaQ==" spinCount="100000" sheet="1" formatColumns="0"/>
  <conditionalFormatting sqref="A11">
    <cfRule type="expression" dxfId="68" priority="4">
      <formula>$C$11&lt;&gt;0</formula>
    </cfRule>
  </conditionalFormatting>
  <conditionalFormatting sqref="A26">
    <cfRule type="expression" dxfId="67" priority="5">
      <formula>$B$26&lt;&gt;0</formula>
    </cfRule>
  </conditionalFormatting>
  <conditionalFormatting sqref="A31">
    <cfRule type="expression" dxfId="66" priority="2">
      <formula>$C$11&lt;&gt;0</formula>
    </cfRule>
  </conditionalFormatting>
  <conditionalFormatting sqref="A32">
    <cfRule type="expression" dxfId="65" priority="1">
      <formula>$C$11&lt;&gt;0</formula>
    </cfRule>
  </conditionalFormatting>
  <conditionalFormatting sqref="A33">
    <cfRule type="expression" dxfId="64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 codeName="Sheet17">
    <tabColor theme="5"/>
    <pageSetUpPr fitToPage="1"/>
  </sheetPr>
  <dimension ref="A1:AA1003"/>
  <sheetViews>
    <sheetView zoomScale="90" zoomScaleNormal="90" workbookViewId="0">
      <selection activeCell="A46" sqref="A46"/>
    </sheetView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62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68986.38999999997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108373.13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108373.13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97406.87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97406.87</v>
      </c>
      <c r="C14" s="51"/>
      <c r="D14" s="29"/>
      <c r="E14" s="18"/>
      <c r="F14" s="55">
        <v>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0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97406.87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97406.87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79952.649999999965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1zjtzwmej9Tqmvmxx/6MQrMseGHjCeNnHo/EQbiN3I59/+eFyaPMmGBpESX3qJCefvMUGWYAvJ5SFvPf/Gh5IA==" saltValue="Acgyoq2n3bXneRqCOsFEYA==" spinCount="100000" sheet="1" formatColumns="0"/>
  <conditionalFormatting sqref="A11">
    <cfRule type="expression" dxfId="63" priority="4">
      <formula>$C$11&lt;&gt;0</formula>
    </cfRule>
  </conditionalFormatting>
  <conditionalFormatting sqref="A26">
    <cfRule type="expression" dxfId="62" priority="5">
      <formula>$B$26&lt;&gt;0</formula>
    </cfRule>
  </conditionalFormatting>
  <conditionalFormatting sqref="A31">
    <cfRule type="expression" dxfId="61" priority="2">
      <formula>$C$11&lt;&gt;0</formula>
    </cfRule>
  </conditionalFormatting>
  <conditionalFormatting sqref="A32">
    <cfRule type="expression" dxfId="60" priority="1">
      <formula>$C$11&lt;&gt;0</formula>
    </cfRule>
  </conditionalFormatting>
  <conditionalFormatting sqref="A33">
    <cfRule type="expression" dxfId="59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 codeName="Sheet18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43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0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58466.42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58466.42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58466.42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/>
      <c r="C14" s="51"/>
      <c r="D14" s="29"/>
      <c r="E14" s="18"/>
      <c r="F14" s="55">
        <v>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58466.42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58466.42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58466.42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0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g26G44F0jGLBkinhvNiSICkmiwRu3x5IhNRcHWuZ7186Sw7EWGda9v4326/PslhYUE1yMQ+ze0mCjtVXIN7vLg==" saltValue="JijfsIWp7ACI997EEceSEw==" spinCount="100000" sheet="1" formatColumns="0"/>
  <conditionalFormatting sqref="A11">
    <cfRule type="expression" dxfId="58" priority="4">
      <formula>$C$11&lt;&gt;0</formula>
    </cfRule>
  </conditionalFormatting>
  <conditionalFormatting sqref="A26">
    <cfRule type="expression" dxfId="57" priority="5">
      <formula>$B$26&lt;&gt;0</formula>
    </cfRule>
  </conditionalFormatting>
  <conditionalFormatting sqref="A31">
    <cfRule type="expression" dxfId="56" priority="2">
      <formula>$C$11&lt;&gt;0</formula>
    </cfRule>
  </conditionalFormatting>
  <conditionalFormatting sqref="A32">
    <cfRule type="expression" dxfId="55" priority="1">
      <formula>$C$11&lt;&gt;0</formula>
    </cfRule>
  </conditionalFormatting>
  <conditionalFormatting sqref="A33">
    <cfRule type="expression" dxfId="54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 codeName="Sheet19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42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4188586.13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2629567.4300000002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1208.75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2630776.1800000002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2843442.11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1913880.76</v>
      </c>
      <c r="C14" s="51"/>
      <c r="D14" s="29"/>
      <c r="E14" s="18"/>
      <c r="F14" s="55">
        <v>15800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929561.35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2859242.11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5.5259398792220507E-3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4500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11300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2859242.11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3960120.2000000007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 t="s">
        <v>88</v>
      </c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RG4i459X8jZ+tZV9F/hKOAgiNBgXqvKkJMHhXKw7+MpGYeWFNX1jp3LP17uzVxyzA/xlZNWJ4qgRhgMEWoYZJw==" saltValue="HRN6xslAac9xi0OPlLRMZw==" spinCount="100000" sheet="1" formatColumns="0"/>
  <conditionalFormatting sqref="A11">
    <cfRule type="expression" dxfId="53" priority="4">
      <formula>$C$11&lt;&gt;0</formula>
    </cfRule>
  </conditionalFormatting>
  <conditionalFormatting sqref="A26">
    <cfRule type="expression" dxfId="52" priority="5">
      <formula>$B$26&lt;&gt;0</formula>
    </cfRule>
  </conditionalFormatting>
  <conditionalFormatting sqref="A31">
    <cfRule type="expression" dxfId="51" priority="2">
      <formula>$C$11&lt;&gt;0</formula>
    </cfRule>
  </conditionalFormatting>
  <conditionalFormatting sqref="A32">
    <cfRule type="expression" dxfId="50" priority="1">
      <formula>$C$11&lt;&gt;0</formula>
    </cfRule>
  </conditionalFormatting>
  <conditionalFormatting sqref="A33">
    <cfRule type="expression" dxfId="49" priority="3">
      <formula>$B$26&lt;&gt;0</formula>
    </cfRule>
  </conditionalFormatting>
  <printOptions horizontalCentered="1"/>
  <pageMargins left="0.75" right="0.75" top="0.5" bottom="0.5" header="0.25" footer="0.25"/>
  <pageSetup scale="80" fitToHeight="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codeName="Sheet2">
    <tabColor theme="5"/>
    <pageSetUpPr fitToPage="1"/>
  </sheetPr>
  <dimension ref="A1:AA1002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31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1790.99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1836118.2799999998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1836118.2799999998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1836612.8900000001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482246.56</v>
      </c>
      <c r="C14" s="51"/>
      <c r="D14" s="29"/>
      <c r="E14" s="18"/>
      <c r="F14" s="55">
        <v>494.48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1354366.33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1837107.37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2.6916227547440515E-4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494.48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1837107.37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801.89999999967404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29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4.2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</sheetData>
  <sheetProtection algorithmName="SHA-512" hashValue="jPUrxVBK6ZSLrr9NXefgPyqdIJre++G9J9/Fg08IooteeL9f2jeSQKGMfJw7yxk7rDL79rkTo1lPUT+j1iOnCg==" saltValue="hykr95ILStVOtM3jEuYlxA==" spinCount="100000" sheet="1" formatColumns="0"/>
  <conditionalFormatting sqref="A11">
    <cfRule type="expression" dxfId="138" priority="4">
      <formula>$C$11&lt;&gt;0</formula>
    </cfRule>
  </conditionalFormatting>
  <conditionalFormatting sqref="A26">
    <cfRule type="expression" dxfId="137" priority="5">
      <formula>$B$26&lt;&gt;0</formula>
    </cfRule>
  </conditionalFormatting>
  <conditionalFormatting sqref="A31">
    <cfRule type="expression" dxfId="136" priority="2">
      <formula>$C$11&lt;&gt;0</formula>
    </cfRule>
  </conditionalFormatting>
  <conditionalFormatting sqref="A32">
    <cfRule type="expression" dxfId="135" priority="1">
      <formula>$C$11&lt;&gt;0</formula>
    </cfRule>
  </conditionalFormatting>
  <conditionalFormatting sqref="A33">
    <cfRule type="expression" dxfId="134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 codeName="Sheet21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41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972179.17999999993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1149535.29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15258.47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1164793.76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1151477.2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1053814.17</v>
      </c>
      <c r="C14" s="51"/>
      <c r="D14" s="29"/>
      <c r="E14" s="18"/>
      <c r="F14" s="55">
        <v>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97663.03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1151477.2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1151477.2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985495.74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 t="s">
        <v>90</v>
      </c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OjMtabUwVB3T007R35KZl1hZ/2DeVNKYz5nT+SELgp1fFm6tD6WuhrdR5UcJ+gAEKECR/C2wid69I9YJW4oW0g==" saltValue="Nv8I52lB7PUl1hrTJTaU9g==" spinCount="100000" sheet="1" formatColumns="0"/>
  <conditionalFormatting sqref="A11">
    <cfRule type="expression" dxfId="48" priority="4">
      <formula>$C$11&lt;&gt;0</formula>
    </cfRule>
  </conditionalFormatting>
  <conditionalFormatting sqref="A26">
    <cfRule type="expression" dxfId="47" priority="5">
      <formula>$B$26&lt;&gt;0</formula>
    </cfRule>
  </conditionalFormatting>
  <conditionalFormatting sqref="A31">
    <cfRule type="expression" dxfId="46" priority="2">
      <formula>$C$11&lt;&gt;0</formula>
    </cfRule>
  </conditionalFormatting>
  <conditionalFormatting sqref="A32">
    <cfRule type="expression" dxfId="45" priority="1">
      <formula>$C$11&lt;&gt;0</formula>
    </cfRule>
  </conditionalFormatting>
  <conditionalFormatting sqref="A33">
    <cfRule type="expression" dxfId="44" priority="3">
      <formula>$B$26&lt;&gt;0</formula>
    </cfRule>
  </conditionalFormatting>
  <printOptions horizontalCentered="1"/>
  <pageMargins left="0.75" right="0.75" top="0.5" bottom="0.5" header="0.25" footer="0.25"/>
  <pageSetup scale="2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codeName="Sheet20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40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1823561.7899999998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1204307.6399999999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536545.94000000006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1740853.58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1651340.82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972417.27</v>
      </c>
      <c r="C14" s="51"/>
      <c r="D14" s="29"/>
      <c r="E14" s="18"/>
      <c r="F14" s="55">
        <v>2932.4900000000002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678923.55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1654273.31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1.7726756408830656E-3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2920.44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12.05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1654273.31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1910142.06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 t="s">
        <v>89</v>
      </c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Qm8YlWeGbXSZg/FlNmZS3Za72ToJ1/GD68UgSEq3nNE42o763f30AIK6c4hSNc1gvB5ovy+ctEZ1u84B8XkGxA==" saltValue="2qpWLJ7LIlQsEp9H7QJltw==" spinCount="100000" sheet="1" formatColumns="0"/>
  <conditionalFormatting sqref="A11">
    <cfRule type="expression" dxfId="43" priority="4">
      <formula>$C$11&lt;&gt;0</formula>
    </cfRule>
  </conditionalFormatting>
  <conditionalFormatting sqref="A26">
    <cfRule type="expression" dxfId="42" priority="5">
      <formula>$B$26&lt;&gt;0</formula>
    </cfRule>
  </conditionalFormatting>
  <conditionalFormatting sqref="A31">
    <cfRule type="expression" dxfId="41" priority="2">
      <formula>$C$11&lt;&gt;0</formula>
    </cfRule>
  </conditionalFormatting>
  <conditionalFormatting sqref="A32">
    <cfRule type="expression" dxfId="40" priority="1">
      <formula>$C$11&lt;&gt;0</formula>
    </cfRule>
  </conditionalFormatting>
  <conditionalFormatting sqref="A33">
    <cfRule type="expression" dxfId="39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transitionEvaluation="1" codeName="Sheet22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39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1376942.7200000002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1251487.8799999999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1251487.8799999999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0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/>
      <c r="C14" s="51"/>
      <c r="D14" s="29"/>
      <c r="E14" s="18"/>
      <c r="F14" s="55">
        <v>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0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0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 t="e">
        <v>#DIV/0!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0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2628430.6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F9cSy29hMYGJRBD46r9cJwzs0axccX7itAlodXZ7gePgIxhFRHyVbUEi9lbHUmo2ma44cxD4mJLOzQjnzvNhwQ==" saltValue="Pic1WD7ow4wQrZcRCR5VQg==" spinCount="100000" sheet="1" formatColumns="0"/>
  <conditionalFormatting sqref="A11">
    <cfRule type="expression" dxfId="38" priority="4">
      <formula>$C$11&lt;&gt;0</formula>
    </cfRule>
  </conditionalFormatting>
  <conditionalFormatting sqref="A26">
    <cfRule type="expression" dxfId="37" priority="5">
      <formula>$B$26&lt;&gt;0</formula>
    </cfRule>
  </conditionalFormatting>
  <conditionalFormatting sqref="A31">
    <cfRule type="expression" dxfId="36" priority="2">
      <formula>$C$11&lt;&gt;0</formula>
    </cfRule>
  </conditionalFormatting>
  <conditionalFormatting sqref="A32">
    <cfRule type="expression" dxfId="35" priority="1">
      <formula>$C$11&lt;&gt;0</formula>
    </cfRule>
  </conditionalFormatting>
  <conditionalFormatting sqref="A33">
    <cfRule type="expression" dxfId="34" priority="3">
      <formula>$B$26&lt;&gt;0</formula>
    </cfRule>
  </conditionalFormatting>
  <printOptions horizontalCentered="1"/>
  <pageMargins left="0.75" right="0.75" top="0.5" bottom="0.5" header="0.25" footer="0.25"/>
  <pageSetup scale="2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 codeName="Sheet23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38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409436.76999999979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703553.52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703553.52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818424.86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438024.24</v>
      </c>
      <c r="C14" s="51"/>
      <c r="D14" s="29"/>
      <c r="E14" s="18"/>
      <c r="F14" s="55">
        <v>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380400.62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818424.86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818424.86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294565.42999999982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l//fLzcgk5vNDj9dUj5jM0t1+CtNboB9wWQh5HEfZAErDKpy9ZbPRUsdz0/gingW9quv+IfISUVt+xgrzGbSFg==" saltValue="TY3nQ7wC/0ugTiEaep406A==" spinCount="100000" sheet="1" formatColumns="0"/>
  <conditionalFormatting sqref="A11">
    <cfRule type="expression" dxfId="33" priority="4">
      <formula>$C$11&lt;&gt;0</formula>
    </cfRule>
  </conditionalFormatting>
  <conditionalFormatting sqref="A26">
    <cfRule type="expression" dxfId="32" priority="5">
      <formula>$B$26&lt;&gt;0</formula>
    </cfRule>
  </conditionalFormatting>
  <conditionalFormatting sqref="A31">
    <cfRule type="expression" dxfId="31" priority="2">
      <formula>$C$11&lt;&gt;0</formula>
    </cfRule>
  </conditionalFormatting>
  <conditionalFormatting sqref="A32">
    <cfRule type="expression" dxfId="30" priority="1">
      <formula>$C$11&lt;&gt;0</formula>
    </cfRule>
  </conditionalFormatting>
  <conditionalFormatting sqref="A33">
    <cfRule type="expression" dxfId="29" priority="3">
      <formula>$B$26&lt;&gt;0</formula>
    </cfRule>
  </conditionalFormatting>
  <printOptions horizontalCentered="1"/>
  <pageMargins left="0.75" right="0.75" top="0.5" bottom="0.5" header="0.25" footer="0.25"/>
  <pageSetup scale="2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transitionEvaluation="1" codeName="Sheet24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37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3104880.8000000007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3150359.67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23638.01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3173997.6799999997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3791659.1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2797482.62</v>
      </c>
      <c r="C14" s="51"/>
      <c r="D14" s="29"/>
      <c r="E14" s="18"/>
      <c r="F14" s="55">
        <v>89369.79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994176.48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3881028.89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2.3027344689516081E-2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89369.79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3881028.89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2397849.5900000003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 t="s">
        <v>68</v>
      </c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m21eLZy7tZ0ssPV3tzc8ZNZv/DcABfv5oOOeYfWktM8BkZKYI36j9ZC8TKU3h36YKgzpXzPPt4XOen9maYNBOg==" saltValue="iLv6O+BpZ1EpUl+gR1lGOA==" spinCount="100000" sheet="1" formatColumns="0"/>
  <conditionalFormatting sqref="A11">
    <cfRule type="expression" dxfId="28" priority="4">
      <formula>$C$11&lt;&gt;0</formula>
    </cfRule>
  </conditionalFormatting>
  <conditionalFormatting sqref="A26">
    <cfRule type="expression" dxfId="27" priority="5">
      <formula>$B$26&lt;&gt;0</formula>
    </cfRule>
  </conditionalFormatting>
  <conditionalFormatting sqref="A31">
    <cfRule type="expression" dxfId="26" priority="2">
      <formula>$C$11&lt;&gt;0</formula>
    </cfRule>
  </conditionalFormatting>
  <conditionalFormatting sqref="A32">
    <cfRule type="expression" dxfId="25" priority="1">
      <formula>$C$11&lt;&gt;0</formula>
    </cfRule>
  </conditionalFormatting>
  <conditionalFormatting sqref="A33">
    <cfRule type="expression" dxfId="24" priority="3">
      <formula>$B$26&lt;&gt;0</formula>
    </cfRule>
  </conditionalFormatting>
  <printOptions horizontalCentered="1"/>
  <pageMargins left="0.75" right="0.75" top="0.5" bottom="0.5" header="0.25" footer="0.25"/>
  <pageSetup scale="2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transitionEvaluation="1" codeName="Sheet25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42578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42578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tr">
        <f>'[6]Contact Information'!$C$5</f>
        <v>SANTA FE COLLEGE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tr">
        <f>'[6]Contact Information'!C3</f>
        <v>2024.v01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f>VLOOKUP($B$1,[6]VLOOKUP!A116:B143,2,FALSE)</f>
        <v>1255365.8599999994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f>'[6]Accounts by GL'!O197</f>
        <v>1952701.72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28200.1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f>SUM(C10:C11)</f>
        <v>1980901.82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f>B14+B15</f>
        <v>1076343.9100000001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197536.37</v>
      </c>
      <c r="C14" s="51"/>
      <c r="D14" s="29"/>
      <c r="E14" s="18"/>
      <c r="F14" s="55">
        <f>SUM(B16:B26)</f>
        <v>941846.52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878807.54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f>F13+F14</f>
        <v>2018190.4300000002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f>F14/F16</f>
        <v>0.4666787167353677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148839.46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793007.06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f>SUM(B14:B26)</f>
        <v>2018190.4300000002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f>C8+C12-C27</f>
        <v>1218077.2499999995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28.5" customHeight="1">
      <c r="A32" s="127" t="s">
        <v>91</v>
      </c>
      <c r="B32" s="127"/>
      <c r="C32" s="12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tXbH5G20B9MTMrqQD9HYUi/+YSyIlb5Mh+oLdJcKiTxodnsgB9+UAil46Sqcsk1iNgA64M1N+0SminlFnloW9A==" saltValue="oCBqF8OHPLwoXUoKtrurow==" spinCount="100000" sheet="1" formatColumns="0"/>
  <conditionalFormatting sqref="A11">
    <cfRule type="expression" dxfId="23" priority="5">
      <formula>$C$11&lt;&gt;0</formula>
    </cfRule>
  </conditionalFormatting>
  <conditionalFormatting sqref="A26">
    <cfRule type="expression" dxfId="22" priority="6">
      <formula>$B$26&lt;&gt;0</formula>
    </cfRule>
  </conditionalFormatting>
  <conditionalFormatting sqref="A31">
    <cfRule type="expression" dxfId="21" priority="3">
      <formula>$C$11&lt;&gt;0</formula>
    </cfRule>
  </conditionalFormatting>
  <conditionalFormatting sqref="A33">
    <cfRule type="expression" dxfId="20" priority="4">
      <formula>$B$26&lt;&gt;0</formula>
    </cfRule>
  </conditionalFormatting>
  <conditionalFormatting sqref="A32:C32">
    <cfRule type="expression" dxfId="19" priority="1">
      <formula>$C$11&lt;&gt;0</formula>
    </cfRule>
  </conditionalFormatting>
  <printOptions horizontalCentered="1"/>
  <pageMargins left="0.75" right="0.75" top="0.5" bottom="0.5" header="0.25" footer="0.25"/>
  <pageSetup scale="1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transitionEvaluation="1" codeName="Sheet26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tr">
        <f>'[7]Contact Information'!$C$5</f>
        <v>SEMINOLE STATE COLLEGE OF FLORIDA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tr">
        <f>'[7]Contact Information'!C3</f>
        <v>2024.v01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f>VLOOKUP($B$1,[7]VLOOKUP!A116:B143,2,FALSE)</f>
        <v>400552.10999999987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f>'[7]Accounts by GL'!O197</f>
        <v>2188851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463518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f>SUM(C10:C11)</f>
        <v>2652369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f>B14+B15</f>
        <v>1442240.9900000002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865910.31</v>
      </c>
      <c r="C14" s="51"/>
      <c r="D14" s="29"/>
      <c r="E14" s="18"/>
      <c r="F14" s="55">
        <f>SUM(B16:B26)</f>
        <v>871607.14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576330.68000000005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44132.63</v>
      </c>
      <c r="C16" s="51"/>
      <c r="D16" s="29"/>
      <c r="E16" s="18"/>
      <c r="F16" s="52">
        <f>F13+F14</f>
        <v>2313848.1300000004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41644.1</v>
      </c>
      <c r="C17" s="51"/>
      <c r="D17" s="29"/>
      <c r="E17" s="18"/>
      <c r="F17" s="57">
        <f>F14/F16</f>
        <v>0.37669159384285084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211604.98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124916.82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449308.61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f>SUM(B14:B26)</f>
        <v>2313848.1300000004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f>C8+C12-C27</f>
        <v>739072.97999999952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9" t="s">
        <v>69</v>
      </c>
      <c r="B32" s="70"/>
      <c r="C32" s="71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72" t="s">
        <v>70</v>
      </c>
      <c r="B34" s="73"/>
      <c r="C34" s="74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E+aMPCY4orm5UNMc95EbtXuIlu71SwmoWkvgZ9qAg0PjPHBvJBrJGQZZpaZyc55rhYi3aTKcL2cBwpStawVLeQ==" saltValue="W7GRUkmTDHlpanRu4AG2Kw==" spinCount="100000" sheet="1" formatColumns="0"/>
  <conditionalFormatting sqref="A11">
    <cfRule type="expression" dxfId="18" priority="3">
      <formula>$C$11&lt;&gt;0</formula>
    </cfRule>
  </conditionalFormatting>
  <conditionalFormatting sqref="A26">
    <cfRule type="expression" dxfId="17" priority="4">
      <formula>$B$26&lt;&gt;0</formula>
    </cfRule>
  </conditionalFormatting>
  <conditionalFormatting sqref="A31">
    <cfRule type="expression" dxfId="16" priority="1">
      <formula>$C$11&lt;&gt;0</formula>
    </cfRule>
  </conditionalFormatting>
  <conditionalFormatting sqref="A33">
    <cfRule type="expression" dxfId="15" priority="2">
      <formula>$B$26&lt;&gt;0</formula>
    </cfRule>
  </conditionalFormatting>
  <printOptions horizontalCentered="1"/>
  <pageMargins left="0.75" right="0.75" top="0.5" bottom="0.5" header="0.25" footer="0.25"/>
  <pageSetup scale="25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transitionEvaluation="1" codeName="Sheet27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34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258607.78000000003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313625.36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 t="s">
        <v>92</v>
      </c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313625.36</v>
      </c>
      <c r="D12" s="29">
        <v>189015.55</v>
      </c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 t="s">
        <v>93</v>
      </c>
      <c r="E13" s="18"/>
      <c r="F13" s="52">
        <v>447977.69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252847.97</v>
      </c>
      <c r="C14" s="51"/>
      <c r="D14" s="29">
        <v>125775.96</v>
      </c>
      <c r="E14" s="18"/>
      <c r="F14" s="55">
        <v>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195129.72</v>
      </c>
      <c r="C15" s="51"/>
      <c r="D15" s="29" t="s">
        <v>94</v>
      </c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>
        <v>133186.17000000001</v>
      </c>
      <c r="E16" s="18"/>
      <c r="F16" s="52">
        <v>447977.69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 t="s">
        <v>95</v>
      </c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447977.69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124255.45000000001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ZDI6zClE3xQz9Rkstp/OnenPomLunvpPIHlHlhz8wdDC8+wvU8jXPt36ACXmvIYidtiyerB5TC3ogUatqGT/2Q==" saltValue="CMeOy5jVmD/+11ZKhdVm6g==" spinCount="100000" sheet="1" formatColumns="0"/>
  <conditionalFormatting sqref="A11">
    <cfRule type="expression" dxfId="14" priority="4">
      <formula>$C$11&lt;&gt;0</formula>
    </cfRule>
  </conditionalFormatting>
  <conditionalFormatting sqref="A26">
    <cfRule type="expression" dxfId="13" priority="5">
      <formula>$B$26&lt;&gt;0</formula>
    </cfRule>
  </conditionalFormatting>
  <conditionalFormatting sqref="A31">
    <cfRule type="expression" dxfId="12" priority="2">
      <formula>$C$11&lt;&gt;0</formula>
    </cfRule>
  </conditionalFormatting>
  <conditionalFormatting sqref="A32">
    <cfRule type="expression" dxfId="11" priority="1">
      <formula>$C$11&lt;&gt;0</formula>
    </cfRule>
  </conditionalFormatting>
  <conditionalFormatting sqref="A33">
    <cfRule type="expression" dxfId="10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transitionEvaluation="1" codeName="Sheet28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96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983065.82999999984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1530562.28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1530562.28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422219.09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286270.43</v>
      </c>
      <c r="C14" s="51"/>
      <c r="D14" s="29"/>
      <c r="E14" s="18"/>
      <c r="F14" s="55">
        <v>1426294.8900000001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135948.66000000003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1848513.9800000002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0.77158999360123848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2349.7799999999997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1423945.11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1848513.9800000002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665114.12999999966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j3Vxw7amPJLj8r/79hc+cgjE5Q5uhrfUdsLbubo/eNONU5B74NuwirGLqA9udkl02X5ruaN9B/X/pDHFy8mxDw==" saltValue="hMb/io3fFfwWrRPkyDCubA==" spinCount="100000" sheet="1" formatColumns="0"/>
  <conditionalFormatting sqref="A11">
    <cfRule type="expression" dxfId="9" priority="4">
      <formula>$C$11&lt;&gt;0</formula>
    </cfRule>
  </conditionalFormatting>
  <conditionalFormatting sqref="A26">
    <cfRule type="expression" dxfId="8" priority="5">
      <formula>$B$26&lt;&gt;0</formula>
    </cfRule>
  </conditionalFormatting>
  <conditionalFormatting sqref="A31">
    <cfRule type="expression" dxfId="7" priority="2">
      <formula>$C$11&lt;&gt;0</formula>
    </cfRule>
  </conditionalFormatting>
  <conditionalFormatting sqref="A32">
    <cfRule type="expression" dxfId="6" priority="1">
      <formula>$C$11&lt;&gt;0</formula>
    </cfRule>
  </conditionalFormatting>
  <conditionalFormatting sqref="A33">
    <cfRule type="expression" dxfId="5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transitionEvaluation="1" codeName="Sheet29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32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2586463.1800000025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6424603.29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1590</v>
      </c>
      <c r="D11" s="29" t="s">
        <v>71</v>
      </c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6426193.29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7315259.1399999997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/>
      <c r="C14" s="51"/>
      <c r="D14" s="29"/>
      <c r="E14" s="18"/>
      <c r="F14" s="55">
        <v>420292.21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7315259.1399999997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7735551.3499999996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5.4332547349711539E-2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420292.21</v>
      </c>
      <c r="C26" s="51"/>
      <c r="D26" s="29" t="s">
        <v>72</v>
      </c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7735551.3499999996</v>
      </c>
      <c r="D27" s="29" t="s">
        <v>73</v>
      </c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1277105.1200000029</v>
      </c>
      <c r="D29" s="29" t="s">
        <v>97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 t="s">
        <v>98</v>
      </c>
      <c r="B32" s="73"/>
      <c r="C32" s="74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8" t="s">
        <v>66</v>
      </c>
      <c r="B34" s="73"/>
      <c r="C34" s="74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q5kXjTKkz9iHINccB56mcXDPVAfCmnux9doXWI5Ald7usCHyJyL8rQ6qX9Z+gEEC1vwdxlLOLiHiBrs+CrnUaw==" saltValue="YIPLOUbjujjRbyIZOSE0SA==" spinCount="100000" sheet="1" formatColumns="0"/>
  <conditionalFormatting sqref="A11">
    <cfRule type="expression" dxfId="4" priority="4">
      <formula>$C$11&lt;&gt;0</formula>
    </cfRule>
  </conditionalFormatting>
  <conditionalFormatting sqref="A26">
    <cfRule type="expression" dxfId="3" priority="5">
      <formula>$B$26&lt;&gt;0</formula>
    </cfRule>
  </conditionalFormatting>
  <conditionalFormatting sqref="A31">
    <cfRule type="expression" dxfId="2" priority="2">
      <formula>$C$11&lt;&gt;0</formula>
    </cfRule>
  </conditionalFormatting>
  <conditionalFormatting sqref="A32">
    <cfRule type="expression" dxfId="1" priority="1">
      <formula>$C$11&lt;&gt;0</formula>
    </cfRule>
  </conditionalFormatting>
  <conditionalFormatting sqref="A33">
    <cfRule type="expression" dxfId="0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10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58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1263240.2400000002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4926688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4926688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1869270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1869270</v>
      </c>
      <c r="C14" s="51"/>
      <c r="D14" s="29"/>
      <c r="E14" s="18"/>
      <c r="F14" s="55">
        <v>3328100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0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345622</v>
      </c>
      <c r="C16" s="51"/>
      <c r="D16" s="29"/>
      <c r="E16" s="18"/>
      <c r="F16" s="52">
        <v>5197370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0.64034309660462885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844148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732600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1405730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5197370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992558.24000000022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gt+YEmQGBf+JCJRjBlrtO+O8kCjitYEwk00yU++IY6zrQM30zBxFXCjSsWjMPH3m6W1T0Pj2eZpoO+msVF7Rhw==" saltValue="FQpVPEQS44yPrCJkkoTepQ==" spinCount="100000" sheet="1" formatColumns="0"/>
  <conditionalFormatting sqref="A11">
    <cfRule type="expression" dxfId="133" priority="4">
      <formula>$C$11&lt;&gt;0</formula>
    </cfRule>
  </conditionalFormatting>
  <conditionalFormatting sqref="A26">
    <cfRule type="expression" dxfId="132" priority="5">
      <formula>$B$26&lt;&gt;0</formula>
    </cfRule>
  </conditionalFormatting>
  <conditionalFormatting sqref="A31">
    <cfRule type="expression" dxfId="131" priority="2">
      <formula>$C$11&lt;&gt;0</formula>
    </cfRule>
  </conditionalFormatting>
  <conditionalFormatting sqref="A32">
    <cfRule type="expression" dxfId="130" priority="1">
      <formula>$C$11&lt;&gt;0</formula>
    </cfRule>
  </conditionalFormatting>
  <conditionalFormatting sqref="A33">
    <cfRule type="expression" dxfId="129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3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57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30623.139999999898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913121.94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913121.94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267959.37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21477.47</v>
      </c>
      <c r="C14" s="51"/>
      <c r="D14" s="29"/>
      <c r="E14" s="18"/>
      <c r="F14" s="55">
        <v>641961.96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246481.9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909921.33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0.70551369534331065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641961.96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909921.33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33823.749999999884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QDWA0qJiap1U5SxrLIjGMft0bh9T5mdkglq6+Vc1x+8weDrSaD2gD9QVMkIcJoox/5evsrP2Prfp6M+8oGV/ig==" saltValue="sV+FM4jTc9Cu6idCwqsitw==" spinCount="100000" sheet="1" formatColumns="0"/>
  <conditionalFormatting sqref="A11">
    <cfRule type="expression" dxfId="128" priority="4">
      <formula>$C$11&lt;&gt;0</formula>
    </cfRule>
  </conditionalFormatting>
  <conditionalFormatting sqref="A26">
    <cfRule type="expression" dxfId="127" priority="5">
      <formula>$B$26&lt;&gt;0</formula>
    </cfRule>
  </conditionalFormatting>
  <conditionalFormatting sqref="A31">
    <cfRule type="expression" dxfId="126" priority="2">
      <formula>$C$11&lt;&gt;0</formula>
    </cfRule>
  </conditionalFormatting>
  <conditionalFormatting sqref="A32">
    <cfRule type="expression" dxfId="125" priority="1">
      <formula>$C$11&lt;&gt;0</formula>
    </cfRule>
  </conditionalFormatting>
  <conditionalFormatting sqref="A33">
    <cfRule type="expression" dxfId="124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codeName="Sheet4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56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86197.389999999956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143802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143802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0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/>
      <c r="C14" s="51"/>
      <c r="D14" s="29"/>
      <c r="E14" s="18"/>
      <c r="F14" s="55">
        <v>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0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0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 t="e">
        <v>#DIV/0!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0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229999.38999999996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joDopDAFDXKWxOEM4oksG5vSdwVjKmPBHa3frS6h+qNadiodLfHEdjiwXfelHTx+NoWHkXZ6IyI3Bddl1z6GZQ==" saltValue="fKqEZTksucfcImWj29zCRw==" spinCount="100000" sheet="1" formatColumns="0"/>
  <conditionalFormatting sqref="A11">
    <cfRule type="expression" dxfId="123" priority="4">
      <formula>$C$11&lt;&gt;0</formula>
    </cfRule>
  </conditionalFormatting>
  <conditionalFormatting sqref="A26">
    <cfRule type="expression" dxfId="122" priority="5">
      <formula>$B$26&lt;&gt;0</formula>
    </cfRule>
  </conditionalFormatting>
  <conditionalFormatting sqref="A31">
    <cfRule type="expression" dxfId="121" priority="2">
      <formula>$C$11&lt;&gt;0</formula>
    </cfRule>
  </conditionalFormatting>
  <conditionalFormatting sqref="A32">
    <cfRule type="expression" dxfId="120" priority="1">
      <formula>$C$11&lt;&gt;0</formula>
    </cfRule>
  </conditionalFormatting>
  <conditionalFormatting sqref="A33">
    <cfRule type="expression" dxfId="119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codeName="Sheet5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55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592379.69000000041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1763454.76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1763454.76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1891970.45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463327.04</v>
      </c>
      <c r="C14" s="51"/>
      <c r="D14" s="29"/>
      <c r="E14" s="18"/>
      <c r="F14" s="55">
        <v>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1428643.41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1891970.45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1891970.45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463864.00000000023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9FLmcTj6UhMwzT1j1hqPmlAySsgOZUOgCAXZH1leu5576X38UBRwYwo/dEnIAUtvnFec9eMbWu2Z8EPXHGIngA==" saltValue="cil0dAg76W+fOVye4dM5oA==" spinCount="100000" sheet="1" formatColumns="0"/>
  <conditionalFormatting sqref="A11">
    <cfRule type="expression" dxfId="118" priority="4">
      <formula>$C$11&lt;&gt;0</formula>
    </cfRule>
  </conditionalFormatting>
  <conditionalFormatting sqref="A26">
    <cfRule type="expression" dxfId="117" priority="5">
      <formula>$B$26&lt;&gt;0</formula>
    </cfRule>
  </conditionalFormatting>
  <conditionalFormatting sqref="A31">
    <cfRule type="expression" dxfId="116" priority="2">
      <formula>$C$11&lt;&gt;0</formula>
    </cfRule>
  </conditionalFormatting>
  <conditionalFormatting sqref="A32">
    <cfRule type="expression" dxfId="115" priority="1">
      <formula>$C$11&lt;&gt;0</formula>
    </cfRule>
  </conditionalFormatting>
  <conditionalFormatting sqref="A33">
    <cfRule type="expression" dxfId="114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 codeName="Sheet6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54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1180602.7800000005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1949310.0299999998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196516.31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2145826.34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2000042.12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444992.55</v>
      </c>
      <c r="C14" s="51"/>
      <c r="D14" s="29"/>
      <c r="E14" s="18"/>
      <c r="F14" s="55">
        <v>119762.09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1555049.57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19248.169999999998</v>
      </c>
      <c r="C16" s="51"/>
      <c r="D16" s="29"/>
      <c r="E16" s="18"/>
      <c r="F16" s="52">
        <v>2119804.21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5.6496769576658216E-2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100513.92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2119804.21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1206624.9100000001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126" t="s">
        <v>67</v>
      </c>
      <c r="B32" s="12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72GBDvcDwp5e6BBbkgYTLpZ7SgCnUmnZW2Tlm7b04WIWrCBCyg3mhDNNwVcoreHeOCF3BtG7BsOZ5kxTi1Soow==" saltValue="czxB3wYvIWnhnz+Nl7o4Ag==" spinCount="100000" sheet="1" formatColumns="0"/>
  <conditionalFormatting sqref="A11">
    <cfRule type="expression" dxfId="113" priority="4">
      <formula>$C$11&lt;&gt;0</formula>
    </cfRule>
  </conditionalFormatting>
  <conditionalFormatting sqref="A26">
    <cfRule type="expression" dxfId="112" priority="5">
      <formula>$B$26&lt;&gt;0</formula>
    </cfRule>
  </conditionalFormatting>
  <conditionalFormatting sqref="A31">
    <cfRule type="expression" dxfId="111" priority="2">
      <formula>$C$11&lt;&gt;0</formula>
    </cfRule>
  </conditionalFormatting>
  <conditionalFormatting sqref="A33">
    <cfRule type="expression" dxfId="110" priority="3">
      <formula>$B$26&lt;&gt;0</formula>
    </cfRule>
  </conditionalFormatting>
  <conditionalFormatting sqref="A32:B32">
    <cfRule type="expression" dxfId="109" priority="1">
      <formula>$C$11&lt;&gt;0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 codeName="Sheet7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75" customHeight="1">
      <c r="A1" s="16"/>
      <c r="B1" s="17" t="s">
        <v>53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7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7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7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7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75" customHeight="1">
      <c r="A8" s="26" t="s">
        <v>4</v>
      </c>
      <c r="B8" s="27"/>
      <c r="C8" s="28">
        <v>1192770.46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1602043.59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75" customHeight="1">
      <c r="A11" s="41" t="s">
        <v>6</v>
      </c>
      <c r="B11" s="37"/>
      <c r="C11" s="42">
        <v>150289.24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75" customHeight="1" thickBot="1">
      <c r="A12" s="45" t="s">
        <v>7</v>
      </c>
      <c r="B12" s="46"/>
      <c r="C12" s="47">
        <v>1752332.83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75" customHeight="1">
      <c r="A13" s="50" t="s">
        <v>9</v>
      </c>
      <c r="B13" s="37"/>
      <c r="C13" s="51"/>
      <c r="D13" s="29"/>
      <c r="E13" s="18"/>
      <c r="F13" s="52">
        <v>2027739.1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75" customHeight="1" thickBot="1">
      <c r="A14" s="53" t="s">
        <v>11</v>
      </c>
      <c r="B14" s="54">
        <v>1139428.17</v>
      </c>
      <c r="C14" s="51"/>
      <c r="D14" s="29"/>
      <c r="E14" s="18"/>
      <c r="F14" s="55">
        <v>0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75" customHeight="1">
      <c r="A15" s="53" t="s">
        <v>12</v>
      </c>
      <c r="B15" s="54">
        <v>888310.93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75" customHeight="1">
      <c r="A16" s="53" t="s">
        <v>14</v>
      </c>
      <c r="B16" s="54">
        <v>0</v>
      </c>
      <c r="C16" s="51"/>
      <c r="D16" s="29"/>
      <c r="E16" s="18"/>
      <c r="F16" s="52">
        <v>2027739.1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75" customHeight="1">
      <c r="A17" s="53" t="s">
        <v>16</v>
      </c>
      <c r="B17" s="54">
        <v>0</v>
      </c>
      <c r="C17" s="51"/>
      <c r="D17" s="29"/>
      <c r="E17" s="18"/>
      <c r="F17" s="57">
        <v>0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7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7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7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7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75" customHeight="1">
      <c r="A22" s="53" t="s">
        <v>21</v>
      </c>
      <c r="B22" s="54">
        <v>0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7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7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7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7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75" customHeight="1">
      <c r="A27" s="50" t="s">
        <v>23</v>
      </c>
      <c r="B27" s="37"/>
      <c r="C27" s="28">
        <v>2027739.1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7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75" customHeight="1" thickBot="1">
      <c r="A29" s="50" t="s">
        <v>24</v>
      </c>
      <c r="B29" s="37"/>
      <c r="C29" s="61">
        <v>917364.19</v>
      </c>
      <c r="D29" s="2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7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75" customHeight="1">
      <c r="A32" s="65" t="s">
        <v>81</v>
      </c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7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7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7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7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7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7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7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7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7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7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7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7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7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7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7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uMxXFCXBkqORhKZgOrRfxp4ZP8bFH/kM969MmLxuAf3llVE+b8aL0VOXGl9NDzVi6cDZYzTvd0bi3+DksRE4lw==" saltValue="ZHI87tx3j17YVSXlQ0xFbQ==" spinCount="100000" sheet="1" formatColumns="0"/>
  <conditionalFormatting sqref="A11">
    <cfRule type="expression" dxfId="108" priority="4">
      <formula>$C$11&lt;&gt;0</formula>
    </cfRule>
  </conditionalFormatting>
  <conditionalFormatting sqref="A26">
    <cfRule type="expression" dxfId="107" priority="5">
      <formula>$B$26&lt;&gt;0</formula>
    </cfRule>
  </conditionalFormatting>
  <conditionalFormatting sqref="A31">
    <cfRule type="expression" dxfId="106" priority="2">
      <formula>$C$11&lt;&gt;0</formula>
    </cfRule>
  </conditionalFormatting>
  <conditionalFormatting sqref="A32">
    <cfRule type="expression" dxfId="105" priority="1">
      <formula>$C$11&lt;&gt;0</formula>
    </cfRule>
  </conditionalFormatting>
  <conditionalFormatting sqref="A33">
    <cfRule type="expression" dxfId="104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Header>&amp;L&amp;"Arial,Regular"&amp;8&amp;F&amp;R&amp;"Arial,Regular"&amp;8&amp;A</oddHeader>
    <oddFooter>&amp;L&amp;"Arial,Regular"&amp;8&amp;D&amp;R&amp;"Arial,Regular"&amp;8&amp;P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codeName="Sheet8">
    <tabColor theme="5"/>
    <pageSetUpPr fitToPage="1"/>
  </sheetPr>
  <dimension ref="A1:AA1003"/>
  <sheetViews>
    <sheetView zoomScale="90" zoomScaleNormal="90" workbookViewId="0"/>
  </sheetViews>
  <sheetFormatPr defaultColWidth="14.42578125" defaultRowHeight="15"/>
  <cols>
    <col min="1" max="1" width="46.5703125" customWidth="1"/>
    <col min="2" max="2" width="17.140625" customWidth="1"/>
    <col min="3" max="3" width="18.7109375" customWidth="1"/>
    <col min="4" max="4" width="20" customWidth="1"/>
    <col min="5" max="5" width="2.42578125" customWidth="1"/>
    <col min="6" max="6" width="14.5703125" customWidth="1"/>
    <col min="7" max="7" width="14.28515625" customWidth="1"/>
    <col min="8" max="8" width="16" customWidth="1"/>
    <col min="9" max="27" width="22.85546875" customWidth="1"/>
  </cols>
  <sheetData>
    <row r="1" spans="1:27" ht="12.95" customHeight="1">
      <c r="A1" s="16"/>
      <c r="B1" s="17" t="s">
        <v>61</v>
      </c>
      <c r="C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2.95" customHeight="1">
      <c r="A2" s="16"/>
      <c r="B2" s="17" t="s">
        <v>0</v>
      </c>
      <c r="C2" s="16"/>
      <c r="D2" s="19"/>
      <c r="E2" s="19"/>
      <c r="F2" s="19"/>
      <c r="G2" s="19"/>
      <c r="H2" s="19"/>
      <c r="I2" s="19"/>
      <c r="J2" s="19"/>
      <c r="K2" s="19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2.95" customHeight="1">
      <c r="A3" s="16"/>
      <c r="B3" s="17" t="s">
        <v>1</v>
      </c>
      <c r="C3" s="16"/>
      <c r="D3" s="19"/>
      <c r="E3" s="19"/>
      <c r="F3" s="19"/>
      <c r="G3" s="19"/>
      <c r="H3" s="19"/>
      <c r="I3" s="19"/>
      <c r="J3" s="19"/>
      <c r="K3" s="19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2.95" customHeight="1">
      <c r="A4" s="16"/>
      <c r="B4" s="20" t="s">
        <v>75</v>
      </c>
      <c r="C4" s="16"/>
      <c r="D4" s="19"/>
      <c r="E4" s="19"/>
      <c r="F4" s="19"/>
      <c r="G4" s="19"/>
      <c r="H4" s="19"/>
      <c r="I4" s="19"/>
      <c r="J4" s="19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4.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2.95" customHeight="1" thickBot="1">
      <c r="A6" s="16"/>
      <c r="B6" s="21" t="s">
        <v>2</v>
      </c>
      <c r="C6" s="18" t="s">
        <v>76</v>
      </c>
      <c r="D6" s="22" t="s">
        <v>3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5.25" customHeight="1" thickTop="1">
      <c r="A7" s="23"/>
      <c r="B7" s="24"/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2.95" customHeight="1">
      <c r="A8" s="26" t="s">
        <v>4</v>
      </c>
      <c r="B8" s="27"/>
      <c r="C8" s="28">
        <v>167121.03999999998</v>
      </c>
      <c r="D8" s="2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4.5" customHeight="1">
      <c r="A9" s="30"/>
      <c r="B9" s="31"/>
      <c r="C9" s="32"/>
      <c r="D9" s="29"/>
      <c r="E9" s="18"/>
      <c r="F9" s="33"/>
      <c r="G9" s="34"/>
      <c r="H9" s="35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customHeight="1">
      <c r="A10" s="36" t="s">
        <v>5</v>
      </c>
      <c r="B10" s="37"/>
      <c r="C10" s="38">
        <v>174962.7</v>
      </c>
      <c r="D10" s="29"/>
      <c r="E10" s="18"/>
      <c r="F10" s="39"/>
      <c r="G10" s="39" t="s">
        <v>59</v>
      </c>
      <c r="H10" s="40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2.95" customHeight="1">
      <c r="A11" s="41" t="s">
        <v>6</v>
      </c>
      <c r="B11" s="37"/>
      <c r="C11" s="42">
        <v>0</v>
      </c>
      <c r="D11" s="29"/>
      <c r="E11" s="18"/>
      <c r="F11" s="43"/>
      <c r="G11" s="44" t="s">
        <v>60</v>
      </c>
      <c r="H11" s="40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2.95" customHeight="1" thickBot="1">
      <c r="A12" s="45" t="s">
        <v>7</v>
      </c>
      <c r="B12" s="46"/>
      <c r="C12" s="47">
        <v>174962.7</v>
      </c>
      <c r="D12" s="29"/>
      <c r="E12" s="18"/>
      <c r="F12" s="48" t="s">
        <v>77</v>
      </c>
      <c r="G12" s="49"/>
      <c r="H12" s="4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2.95" customHeight="1">
      <c r="A13" s="50" t="s">
        <v>9</v>
      </c>
      <c r="B13" s="37"/>
      <c r="C13" s="51"/>
      <c r="D13" s="29"/>
      <c r="E13" s="18"/>
      <c r="F13" s="52">
        <v>67266.66</v>
      </c>
      <c r="G13" s="49" t="s">
        <v>8</v>
      </c>
      <c r="H13" s="4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2.95" customHeight="1" thickBot="1">
      <c r="A14" s="53" t="s">
        <v>11</v>
      </c>
      <c r="B14" s="54">
        <v>32084.11</v>
      </c>
      <c r="C14" s="51"/>
      <c r="D14" s="29"/>
      <c r="E14" s="18"/>
      <c r="F14" s="55">
        <v>91439.87</v>
      </c>
      <c r="G14" s="49" t="s">
        <v>10</v>
      </c>
      <c r="H14" s="4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2.95" customHeight="1">
      <c r="A15" s="53" t="s">
        <v>12</v>
      </c>
      <c r="B15" s="54">
        <v>35182.550000000003</v>
      </c>
      <c r="C15" s="51"/>
      <c r="D15" s="29"/>
      <c r="E15" s="18"/>
      <c r="F15" s="56"/>
      <c r="G15" s="49"/>
      <c r="H15" s="4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2.95" customHeight="1">
      <c r="A16" s="53" t="s">
        <v>14</v>
      </c>
      <c r="B16" s="54">
        <v>0</v>
      </c>
      <c r="C16" s="51"/>
      <c r="D16" s="29"/>
      <c r="E16" s="18"/>
      <c r="F16" s="52">
        <v>158706.53</v>
      </c>
      <c r="G16" s="49" t="s">
        <v>13</v>
      </c>
      <c r="H16" s="4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2.95" customHeight="1">
      <c r="A17" s="53" t="s">
        <v>16</v>
      </c>
      <c r="B17" s="54">
        <v>0</v>
      </c>
      <c r="C17" s="51"/>
      <c r="D17" s="29"/>
      <c r="E17" s="18"/>
      <c r="F17" s="57">
        <v>0.57615694829948083</v>
      </c>
      <c r="G17" s="58" t="s">
        <v>15</v>
      </c>
      <c r="H17" s="5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2.95" customHeight="1">
      <c r="A18" s="53" t="s">
        <v>17</v>
      </c>
      <c r="B18" s="54">
        <v>0</v>
      </c>
      <c r="C18" s="51"/>
      <c r="D18" s="29"/>
      <c r="E18" s="18"/>
      <c r="F18" s="18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2.95" customHeight="1">
      <c r="A19" s="53" t="s">
        <v>18</v>
      </c>
      <c r="B19" s="54">
        <v>0</v>
      </c>
      <c r="C19" s="51"/>
      <c r="D19" s="29"/>
      <c r="E19" s="18"/>
      <c r="F19" s="18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2.95" customHeight="1">
      <c r="A20" s="53" t="s">
        <v>19</v>
      </c>
      <c r="B20" s="54">
        <v>0</v>
      </c>
      <c r="C20" s="51"/>
      <c r="D20" s="29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2.95" customHeight="1">
      <c r="A21" s="53" t="s">
        <v>20</v>
      </c>
      <c r="B21" s="54">
        <v>0</v>
      </c>
      <c r="C21" s="51"/>
      <c r="D21" s="29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2.95" customHeight="1">
      <c r="A22" s="53" t="s">
        <v>21</v>
      </c>
      <c r="B22" s="54">
        <v>91439.87</v>
      </c>
      <c r="C22" s="51"/>
      <c r="D22" s="2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2.95" customHeight="1">
      <c r="A23" s="53" t="s">
        <v>78</v>
      </c>
      <c r="B23" s="54">
        <v>0</v>
      </c>
      <c r="C23" s="51"/>
      <c r="D23" s="29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2.95" customHeight="1">
      <c r="A24" s="53" t="s">
        <v>79</v>
      </c>
      <c r="B24" s="54">
        <v>0</v>
      </c>
      <c r="C24" s="51"/>
      <c r="D24" s="2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2.95" customHeight="1">
      <c r="A25" s="53" t="s">
        <v>80</v>
      </c>
      <c r="B25" s="54">
        <v>0</v>
      </c>
      <c r="C25" s="51"/>
      <c r="D25" s="2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2.95" customHeight="1">
      <c r="A26" s="41" t="s">
        <v>22</v>
      </c>
      <c r="B26" s="60">
        <v>0</v>
      </c>
      <c r="C26" s="51"/>
      <c r="D26" s="29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2.95" customHeight="1">
      <c r="A27" s="50" t="s">
        <v>23</v>
      </c>
      <c r="B27" s="37"/>
      <c r="C27" s="28">
        <v>158706.53</v>
      </c>
      <c r="D27" s="2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2.95" customHeight="1">
      <c r="A28" s="50"/>
      <c r="B28" s="37"/>
      <c r="C28" s="51"/>
      <c r="D28" s="29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2.95" customHeight="1" thickBot="1">
      <c r="A29" s="50" t="s">
        <v>24</v>
      </c>
      <c r="B29" s="37"/>
      <c r="C29" s="61">
        <v>183377.21</v>
      </c>
      <c r="D29" s="29" t="s">
        <v>82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4.25" customHeight="1" thickTop="1" thickBot="1">
      <c r="A30" s="62"/>
      <c r="B30" s="63"/>
      <c r="C30" s="64"/>
      <c r="D30" s="29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2.95" customHeight="1" thickTop="1">
      <c r="A31" s="18" t="s">
        <v>25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2.95" customHeight="1">
      <c r="A32" s="65"/>
      <c r="B32" s="66"/>
      <c r="C32" s="67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2.95" customHeight="1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2.95" customHeight="1">
      <c r="A34" s="65"/>
      <c r="B34" s="66"/>
      <c r="C34" s="6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2.9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2.9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2.95" customHeight="1">
      <c r="A37" s="21" t="s">
        <v>27</v>
      </c>
      <c r="B37" s="29"/>
      <c r="C37" s="29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2.95" customHeight="1">
      <c r="A38" s="18"/>
      <c r="B38" s="29"/>
      <c r="C38" s="29"/>
      <c r="D38" s="29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2.95" customHeight="1">
      <c r="A39" s="18"/>
      <c r="B39" s="29"/>
      <c r="C39" s="29"/>
      <c r="D39" s="2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2.95" customHeight="1">
      <c r="A40" s="18"/>
      <c r="B40" s="29"/>
      <c r="C40" s="29"/>
      <c r="D40" s="29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2.95" customHeight="1">
      <c r="A41" s="18"/>
      <c r="B41" s="29"/>
      <c r="C41" s="29"/>
      <c r="D41" s="29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2.95" customHeight="1">
      <c r="A42" s="18"/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2.95" customHeight="1">
      <c r="A43" s="18"/>
      <c r="B43" s="29"/>
      <c r="C43" s="29"/>
      <c r="D43" s="29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2.95" customHeight="1">
      <c r="A44" s="18"/>
      <c r="B44" s="29"/>
      <c r="C44" s="29"/>
      <c r="D44" s="29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2.95" customHeight="1">
      <c r="A45" s="18"/>
      <c r="B45" s="29"/>
      <c r="C45" s="29"/>
      <c r="D45" s="29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2.95" customHeight="1">
      <c r="A46" s="18"/>
      <c r="B46" s="29"/>
      <c r="C46" s="29"/>
      <c r="D46" s="29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2.95" customHeight="1">
      <c r="A47" s="18"/>
      <c r="B47" s="29"/>
      <c r="C47" s="29"/>
      <c r="D47" s="2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2.95" customHeight="1">
      <c r="A48" s="18"/>
      <c r="B48" s="29"/>
      <c r="C48" s="29"/>
      <c r="D48" s="29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95" customHeight="1">
      <c r="A49" s="18"/>
      <c r="B49" s="29"/>
      <c r="C49" s="29"/>
      <c r="D49" s="29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95" customHeight="1">
      <c r="A50" s="18"/>
      <c r="B50" s="29"/>
      <c r="C50" s="29"/>
      <c r="D50" s="29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95" customHeight="1">
      <c r="A51" s="18"/>
      <c r="B51" s="29"/>
      <c r="C51" s="29"/>
      <c r="D51" s="29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95" customHeight="1">
      <c r="A52" s="18"/>
      <c r="B52" s="29"/>
      <c r="C52" s="29"/>
      <c r="D52" s="29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95" customHeight="1">
      <c r="A53" s="18"/>
      <c r="B53" s="29"/>
      <c r="C53" s="29"/>
      <c r="D53" s="2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95" customHeight="1">
      <c r="A54" s="18"/>
      <c r="B54" s="18"/>
      <c r="C54" s="18"/>
      <c r="D54" s="2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9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9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4.2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9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9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9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9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9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9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9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9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9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9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9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9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9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9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9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9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9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9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9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9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9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9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9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9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9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9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9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9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9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9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9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9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9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9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9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9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9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9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9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9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9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9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9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9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9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9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9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9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9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9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9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9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9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9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9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9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9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9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9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9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9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9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9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9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9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9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9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9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9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9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9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9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9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9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9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9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9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9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9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9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9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9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9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9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9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9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9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9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9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9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9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9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9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9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9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9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9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9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9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9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9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9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9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9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9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9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9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9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9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9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9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9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9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9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9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9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9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9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9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9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9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9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9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9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9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9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9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9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9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9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9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9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9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9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9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9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9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9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9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9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9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9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9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9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9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9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9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9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9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9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9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9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9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9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9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9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9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9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9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9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9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9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9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9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9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9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9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9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9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9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9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9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9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9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9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9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9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9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9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9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9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9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9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9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9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9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9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9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9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9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9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9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9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9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9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9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9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9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9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9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9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9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9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9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9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9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9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9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9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9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9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9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9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9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9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9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9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9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9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9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9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9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9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9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9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9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9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9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9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9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9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9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9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9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9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9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9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9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9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9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9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9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9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9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9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9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9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9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9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9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9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9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9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9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9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9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9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9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9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9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9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9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9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9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9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9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9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9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9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9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9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9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9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9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9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9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9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9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9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9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9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9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9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9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9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9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9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9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9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9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9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9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9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9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9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9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9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9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9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9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9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9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9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9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9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9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9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9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9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9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9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9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9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9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9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9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9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9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9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9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9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9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9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9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9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9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9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9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9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9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9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9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9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9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9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9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9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9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9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9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9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9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9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9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9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9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9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9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9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9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9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9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9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9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9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9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9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9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9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9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9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9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9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9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9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9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9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9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9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9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9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9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9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9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9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9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9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9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9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9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9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9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9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9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9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9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9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9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9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9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9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9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9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9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9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9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9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9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9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9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9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9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9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9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9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9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9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9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9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9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9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9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9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9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9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9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9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9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9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9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9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9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9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9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9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9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9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9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9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9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9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9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9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9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9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9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9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9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9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9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9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9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9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9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9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9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9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9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9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9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9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9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9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9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9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9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9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9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9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9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9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9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9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9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9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9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9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9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9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9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9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9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9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9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9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9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9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9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9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9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9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9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9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9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9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9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9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9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9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9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9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9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9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9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9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9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9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9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9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9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9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9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9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9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9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9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9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9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9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9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9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9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9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9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9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9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9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9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9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9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9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9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9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9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9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9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9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9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9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9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9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9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9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9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9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9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9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9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9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9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9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9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9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9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9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9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9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9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9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9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9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9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9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9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9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9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9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9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9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9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9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9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9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9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9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9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9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9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9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9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9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9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9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9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9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9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9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9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9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9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9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9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9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9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9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9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9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9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9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9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9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9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9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9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9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9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9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9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9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9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9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9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9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9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9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9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9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9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9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9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9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9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9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9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9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9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9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9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9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9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9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9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9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9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9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9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9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9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9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9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9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9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9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9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9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9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9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9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9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9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9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9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9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9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9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9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9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9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9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9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9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9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9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9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9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9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9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9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9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9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9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9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9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9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9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9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9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9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9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9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9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9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9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9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9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9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9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9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9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9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9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9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9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9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9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9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9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9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9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9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9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9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9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9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9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9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9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9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9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9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9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9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9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9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9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9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9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9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9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9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9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9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9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9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9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9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9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9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9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9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9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9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9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9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9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9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9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9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9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9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9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9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9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9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9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9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9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9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9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9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9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9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9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9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9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9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9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9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9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9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9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9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9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9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9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9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9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9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9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9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9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9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9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9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9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9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9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9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9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9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9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9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9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9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9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9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9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9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9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9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9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9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9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9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9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9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9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9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9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9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9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9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9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9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9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9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9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9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9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9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9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9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9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9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9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9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9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9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9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9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9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9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9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9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9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9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9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9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9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9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9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9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9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9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9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9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9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9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9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9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9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9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9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9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9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9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9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9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9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9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9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9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9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9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9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9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9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9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9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9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9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9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9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9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9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9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9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9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9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9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9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9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9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9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9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9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9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9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9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9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9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9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9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9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9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9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9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9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9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9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9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9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9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9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9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9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9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9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9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9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9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9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9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9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9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9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9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9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9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9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9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9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9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9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9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9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9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9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9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9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9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9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9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9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9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9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9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9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9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9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9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9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9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9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9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9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9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9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9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9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9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9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9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9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9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9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9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9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9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9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9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9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  <row r="1000" spans="1:27" ht="12.9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</row>
    <row r="1001" spans="1:27" ht="12.9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</row>
    <row r="1002" spans="1:27" ht="12.9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</row>
    <row r="1003" spans="1:27" ht="12.95" customHeight="1"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</row>
  </sheetData>
  <sheetProtection algorithmName="SHA-512" hashValue="Y1B37GJ1XA1N9ZOusSDiHY+nVs7PRbBSJ++Z6H6+0jG2KgRH4SKwPCqq5HfDg2lKLPNpRWipvlwwnINMyn5XDw==" saltValue="vCVVWGEliE9CGWLT113y2A==" spinCount="100000" sheet="1" formatColumns="0"/>
  <conditionalFormatting sqref="A11">
    <cfRule type="expression" dxfId="103" priority="4">
      <formula>$C$11&lt;&gt;0</formula>
    </cfRule>
  </conditionalFormatting>
  <conditionalFormatting sqref="A26">
    <cfRule type="expression" dxfId="102" priority="5">
      <formula>$B$26&lt;&gt;0</formula>
    </cfRule>
  </conditionalFormatting>
  <conditionalFormatting sqref="A31">
    <cfRule type="expression" dxfId="101" priority="2">
      <formula>$C$11&lt;&gt;0</formula>
    </cfRule>
  </conditionalFormatting>
  <conditionalFormatting sqref="A32">
    <cfRule type="expression" dxfId="100" priority="1">
      <formula>$C$11&lt;&gt;0</formula>
    </cfRule>
  </conditionalFormatting>
  <conditionalFormatting sqref="A33">
    <cfRule type="expression" dxfId="99" priority="3">
      <formula>$B$26&lt;&gt;0</formula>
    </cfRule>
  </conditionalFormatting>
  <printOptions horizontalCentered="1"/>
  <pageMargins left="0.75" right="0.75" top="0.5" bottom="0.5" header="0.25" footer="0.25"/>
  <pageSetup scale="80" orientation="landscape" r:id="rId1"/>
  <headerFooter alignWithMargins="0">
    <oddFooter>&amp;L&amp;"Arial,Regular"&amp;8&amp;D&amp;R&amp;"Arial,Regular"&amp;8&amp;P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F7F3E12E26E14E9C8A1FBE12D5945A" ma:contentTypeVersion="11" ma:contentTypeDescription="Create a new document." ma:contentTypeScope="" ma:versionID="8ac39b71cf849cef1aff796064444dde">
  <xsd:schema xmlns:xsd="http://www.w3.org/2001/XMLSchema" xmlns:xs="http://www.w3.org/2001/XMLSchema" xmlns:p="http://schemas.microsoft.com/office/2006/metadata/properties" xmlns:ns2="ee822479-6e51-4d14-b6b0-2c589e913e66" xmlns:ns3="2c7317a0-2a0a-4464-9f4b-630f7a7e8d0f" targetNamespace="http://schemas.microsoft.com/office/2006/metadata/properties" ma:root="true" ma:fieldsID="2954b43a52796bbd699fcc6a232e7bd4" ns2:_="" ns3:_="">
    <xsd:import namespace="ee822479-6e51-4d14-b6b0-2c589e913e66"/>
    <xsd:import namespace="2c7317a0-2a0a-4464-9f4b-630f7a7e8d0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822479-6e51-4d14-b6b0-2c589e913e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7317a0-2a0a-4464-9f4b-630f7a7e8d0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045A47A-EF79-4585-9A8E-F725683817E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FFABBC-5E2E-4BE2-9E1C-A4A5FE99FB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822479-6e51-4d14-b6b0-2c589e913e66"/>
    <ds:schemaRef ds:uri="2c7317a0-2a0a-4464-9f4b-630f7a7e8d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9DF64D-FC7E-4E75-AF9C-DD0A1B44ADA2}">
  <ds:schemaRefs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2c7317a0-2a0a-4464-9f4b-630f7a7e8d0f"/>
    <ds:schemaRef ds:uri="ee822479-6e51-4d14-b6b0-2c589e913e66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30</vt:i4>
      </vt:variant>
    </vt:vector>
  </HeadingPairs>
  <TitlesOfParts>
    <vt:vector size="59" baseType="lpstr">
      <vt:lpstr>FCS - ALL</vt:lpstr>
      <vt:lpstr>EASTERNFL</vt:lpstr>
      <vt:lpstr>BROWARD</vt:lpstr>
      <vt:lpstr>CENTRALFL</vt:lpstr>
      <vt:lpstr>CHIPOLA</vt:lpstr>
      <vt:lpstr>DAYTONA</vt:lpstr>
      <vt:lpstr>FLORIDASW</vt:lpstr>
      <vt:lpstr>FSCJ</vt:lpstr>
      <vt:lpstr>FLKEYS</vt:lpstr>
      <vt:lpstr>GULFCOAST</vt:lpstr>
      <vt:lpstr>HILLSBOROUGH</vt:lpstr>
      <vt:lpstr>INDIANRIVER</vt:lpstr>
      <vt:lpstr>GATEWAY</vt:lpstr>
      <vt:lpstr>LAKESUMTER</vt:lpstr>
      <vt:lpstr>MANATEE</vt:lpstr>
      <vt:lpstr>MIAMIDADE</vt:lpstr>
      <vt:lpstr>NORTHFL</vt:lpstr>
      <vt:lpstr>NORTHWESTFL</vt:lpstr>
      <vt:lpstr>PALMBEACH</vt:lpstr>
      <vt:lpstr>PASCOHERNANDO</vt:lpstr>
      <vt:lpstr>PENSACOLA</vt:lpstr>
      <vt:lpstr>POLK</vt:lpstr>
      <vt:lpstr>STJOHNS</vt:lpstr>
      <vt:lpstr>STPETE</vt:lpstr>
      <vt:lpstr>SANTAFE</vt:lpstr>
      <vt:lpstr>SEMINOLE</vt:lpstr>
      <vt:lpstr>SOUTHFL</vt:lpstr>
      <vt:lpstr>TALLAHASSEE</vt:lpstr>
      <vt:lpstr>VALENCIA</vt:lpstr>
      <vt:lpstr>BEGINNING_BALANCE</vt:lpstr>
      <vt:lpstr>Broward_BeginningBalance</vt:lpstr>
      <vt:lpstr>CFL_BeginningBalance</vt:lpstr>
      <vt:lpstr>Chipola_BeginningBalance</vt:lpstr>
      <vt:lpstr>Daytona_BeginningBalance</vt:lpstr>
      <vt:lpstr>Eastern_BeginningBalance</vt:lpstr>
      <vt:lpstr>FSCJ_BeginningBalance</vt:lpstr>
      <vt:lpstr>FSW_BeginningBalance</vt:lpstr>
      <vt:lpstr>Gateway_BeginningBalance</vt:lpstr>
      <vt:lpstr>GulfCoast_BeginningBalance</vt:lpstr>
      <vt:lpstr>Hill_BeginningBalance</vt:lpstr>
      <vt:lpstr>IndianRiver_BeginningBalance</vt:lpstr>
      <vt:lpstr>Keys_BeginningBalance</vt:lpstr>
      <vt:lpstr>LakeSumter_BeginningBalance</vt:lpstr>
      <vt:lpstr>Miami_BeginningBalance</vt:lpstr>
      <vt:lpstr>NFL_BeginningBalance</vt:lpstr>
      <vt:lpstr>NWFL_BeginningBalance</vt:lpstr>
      <vt:lpstr>PalmBeach_BeginningBalance</vt:lpstr>
      <vt:lpstr>Pasco_BeginningBalance</vt:lpstr>
      <vt:lpstr>Pensacola_BeginningBalance</vt:lpstr>
      <vt:lpstr>Polk_BeginningBalance</vt:lpstr>
      <vt:lpstr>'FCS - ALL'!Print_Area</vt:lpstr>
      <vt:lpstr>SantaFe_BeginningBalance</vt:lpstr>
      <vt:lpstr>SCF_BeginningBalance</vt:lpstr>
      <vt:lpstr>Seminole_BeginningBalance</vt:lpstr>
      <vt:lpstr>SFL_BeginningBalance</vt:lpstr>
      <vt:lpstr>StJhns_BeginningBalance</vt:lpstr>
      <vt:lpstr>StPete_BeginningBalance</vt:lpstr>
      <vt:lpstr>Tall_BeginningBalance</vt:lpstr>
      <vt:lpstr>Valencia_BeginningBalance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Rose</dc:creator>
  <cp:lastModifiedBy>Sisley, Dottie</cp:lastModifiedBy>
  <cp:lastPrinted>2021-02-15T15:42:25Z</cp:lastPrinted>
  <dcterms:created xsi:type="dcterms:W3CDTF">2014-12-06T18:09:17Z</dcterms:created>
  <dcterms:modified xsi:type="dcterms:W3CDTF">2024-11-04T15:11:14Z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0x01010043F7F3E12E26E14E9C8A1FBE12D5945A</vt:lpwstr>
  </property>
</Properties>
</file>