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ue.colorado\Desktop\Web files\Savannah\"/>
    </mc:Choice>
  </mc:AlternateContent>
  <bookViews>
    <workbookView xWindow="0" yWindow="0" windowWidth="28800" windowHeight="12300"/>
  </bookViews>
  <sheets>
    <sheet name="Survey" sheetId="1" r:id="rId1"/>
    <sheet name="Sheet3" sheetId="3" state="hidden" r:id="rId2"/>
    <sheet name="Sheet2" sheetId="2" state="hidden" r:id="rId3"/>
  </sheets>
  <definedNames>
    <definedName name="Z_94C1FD8A_8342_4D5B_AB6A_0DE29D993A62_.wvu.Cols" localSheetId="0" hidden="1">Survey!$I:$J</definedName>
    <definedName name="Z_94C1FD8A_8342_4D5B_AB6A_0DE29D993A62_.wvu.Rows" localSheetId="0" hidden="1">Survey!$17:$17</definedName>
  </definedNames>
  <calcPr calcId="191028"/>
  <customWorkbookViews>
    <customWorkbookView name="Tan, Johnson - Personal View" guid="{94C1FD8A-8342-4D5B-AB6A-0DE29D993A62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G26" i="1"/>
  <c r="D25" i="1"/>
  <c r="G25" i="1"/>
  <c r="B21" i="1"/>
  <c r="J21" i="1"/>
  <c r="G20" i="1"/>
  <c r="H20" i="1"/>
  <c r="G21" i="1"/>
  <c r="H21" i="1"/>
</calcChain>
</file>

<file path=xl/sharedStrings.xml><?xml version="1.0" encoding="utf-8"?>
<sst xmlns="http://schemas.openxmlformats.org/spreadsheetml/2006/main" count="132" uniqueCount="124">
  <si>
    <t>2021-22 District Postsecondary Student Fee Survey</t>
  </si>
  <si>
    <t>Florida Department of Education, Division of Career and Adult Education</t>
  </si>
  <si>
    <r>
      <t>All requested information should be submitted by</t>
    </r>
    <r>
      <rPr>
        <b/>
        <u/>
        <sz val="11"/>
        <color indexed="8"/>
        <rFont val="Calibri"/>
        <family val="2"/>
        <scheme val="minor"/>
      </rPr>
      <t xml:space="preserve"> September 10</t>
    </r>
    <r>
      <rPr>
        <b/>
        <u/>
        <sz val="11"/>
        <rFont val="Calibri"/>
        <family val="2"/>
        <scheme val="minor"/>
      </rPr>
      <t>, 2021</t>
    </r>
    <r>
      <rPr>
        <sz val="11"/>
        <color indexed="8"/>
        <rFont val="Calibri"/>
        <family val="2"/>
        <scheme val="minor"/>
      </rPr>
      <t xml:space="preserve">. Please submit your requests as an Excel attachment to Audrey.Kervin@fldoe.org. </t>
    </r>
  </si>
  <si>
    <r>
      <t xml:space="preserve">Please complete all fields shaded </t>
    </r>
    <r>
      <rPr>
        <b/>
        <u val="double"/>
        <sz val="14"/>
        <color rgb="FF0070C0"/>
        <rFont val="Calibri"/>
        <family val="2"/>
        <scheme val="minor"/>
      </rPr>
      <t>blue.</t>
    </r>
  </si>
  <si>
    <t>District Information</t>
  </si>
  <si>
    <t>District</t>
  </si>
  <si>
    <t>Name</t>
  </si>
  <si>
    <t xml:space="preserve"> </t>
  </si>
  <si>
    <t>Title</t>
  </si>
  <si>
    <t>Phone Number</t>
  </si>
  <si>
    <t>Email address</t>
  </si>
  <si>
    <t>2021-22 Fee Ranges</t>
  </si>
  <si>
    <t>Program</t>
  </si>
  <si>
    <t>Item</t>
  </si>
  <si>
    <t>Minimum</t>
  </si>
  <si>
    <t>Maximum</t>
  </si>
  <si>
    <t>Career Certificates, ATD</t>
  </si>
  <si>
    <t>Standard Tuition</t>
  </si>
  <si>
    <t xml:space="preserve">Full Cost:  (Standard Tuition + Out-of-State Fee) </t>
  </si>
  <si>
    <t>AGE-Term</t>
  </si>
  <si>
    <t>Block Tuition - Term</t>
  </si>
  <si>
    <t>AGE-Half Year</t>
  </si>
  <si>
    <t>Block Tuition - Half Year</t>
  </si>
  <si>
    <r>
      <rPr>
        <b/>
        <u/>
        <sz val="14"/>
        <rFont val="Calibri"/>
        <family val="2"/>
        <scheme val="minor"/>
      </rPr>
      <t>Career Certificate and ATDs</t>
    </r>
    <r>
      <rPr>
        <b/>
        <u/>
        <sz val="12"/>
        <rFont val="Calibri"/>
        <family val="2"/>
        <scheme val="minor"/>
      </rPr>
      <t xml:space="preserve">
</t>
    </r>
    <r>
      <rPr>
        <sz val="12"/>
        <rFont val="Calibri"/>
        <family val="2"/>
        <scheme val="minor"/>
      </rPr>
      <t xml:space="preserve">Student Fees per Contact Hour
 </t>
    </r>
    <r>
      <rPr>
        <sz val="10"/>
        <rFont val="Calibri"/>
        <family val="2"/>
        <scheme val="minor"/>
      </rPr>
      <t>After entering data, if shading is "</t>
    </r>
    <r>
      <rPr>
        <b/>
        <sz val="10"/>
        <color rgb="FFFF0000"/>
        <rFont val="Calibri"/>
        <family val="2"/>
        <scheme val="minor"/>
      </rPr>
      <t>red</t>
    </r>
    <r>
      <rPr>
        <sz val="10"/>
        <rFont val="Calibri"/>
        <family val="2"/>
        <scheme val="minor"/>
      </rPr>
      <t>" then the amount entered is outside the allowable range.    If shading is "</t>
    </r>
    <r>
      <rPr>
        <b/>
        <sz val="10"/>
        <color rgb="FF00B050"/>
        <rFont val="Calibri"/>
        <family val="2"/>
        <scheme val="minor"/>
      </rPr>
      <t>green</t>
    </r>
    <r>
      <rPr>
        <sz val="10"/>
        <rFont val="Calibri"/>
        <family val="2"/>
        <scheme val="minor"/>
      </rPr>
      <t>" then the amount entered is within the allowable range.</t>
    </r>
  </si>
  <si>
    <t xml:space="preserve">(1) These fees are not required to be charged
Tuition = Basic fee for all students
Out-of-State = Additional fee beyond tuition assessed to out-of-state students.  
Note:  Tuition and Out-of-state fee must be within the range of 5 percent below to 5 percent above the standard tuition and out-of-state fee.  
Student Financial Aid Fee, Capital Improvement Fee &amp; Technology Fee = Report these optional fees if your district charges them.  
Note:  For Resident Student Fees, Student Financial Aid fee may be a maximum of 10 percent of Tuition; 
               For Out-of-State Student Fees, Student Financial Aid fee may be a maximum of 10 percent of the sum of Tuition and Out-of-State Fee;      
               For Resident Student Fees, Capital Improvement Fee and Technology Fee may be a maximum of 5 percent of Tuition;
               For Out-of-State Student Fees, Capital Improvement Fee and Technology Fee may be a maximum of 5 percent of the sum of Tuition and Out-of-State Fee.
</t>
  </si>
  <si>
    <t>Tuition</t>
  </si>
  <si>
    <t>Out-of-State Fee</t>
  </si>
  <si>
    <r>
      <t>Student Financial Aid Fee</t>
    </r>
    <r>
      <rPr>
        <b/>
        <vertAlign val="superscript"/>
        <sz val="9"/>
        <rFont val="SWISS"/>
      </rPr>
      <t xml:space="preserve"> </t>
    </r>
    <r>
      <rPr>
        <vertAlign val="superscript"/>
        <sz val="9"/>
        <rFont val="SWISS"/>
      </rPr>
      <t>(1)</t>
    </r>
  </si>
  <si>
    <r>
      <t>Capital Improvement Fee</t>
    </r>
    <r>
      <rPr>
        <b/>
        <vertAlign val="superscript"/>
        <sz val="9"/>
        <rFont val="SWISS"/>
      </rPr>
      <t xml:space="preserve"> </t>
    </r>
    <r>
      <rPr>
        <vertAlign val="superscript"/>
        <sz val="9"/>
        <rFont val="SWISS"/>
      </rPr>
      <t>(1)</t>
    </r>
  </si>
  <si>
    <r>
      <t xml:space="preserve">Technology Fee </t>
    </r>
    <r>
      <rPr>
        <sz val="6"/>
        <rFont val="SWISS"/>
      </rPr>
      <t>(1)</t>
    </r>
  </si>
  <si>
    <t>Total Tuition and Fees Per Hour</t>
  </si>
  <si>
    <r>
      <t>Total Tuition and Fees for Academic Year</t>
    </r>
    <r>
      <rPr>
        <b/>
        <sz val="11"/>
        <rFont val="SWISS"/>
      </rPr>
      <t xml:space="preserve"> 
(900 hours)</t>
    </r>
  </si>
  <si>
    <t>Resident</t>
  </si>
  <si>
    <t>Non-Resident</t>
  </si>
  <si>
    <r>
      <rPr>
        <b/>
        <u/>
        <sz val="14"/>
        <rFont val="Calibri"/>
        <family val="2"/>
        <scheme val="minor"/>
      </rPr>
      <t>Adult Ed</t>
    </r>
    <r>
      <rPr>
        <sz val="12"/>
        <rFont val="Calibri"/>
        <family val="2"/>
        <scheme val="minor"/>
      </rPr>
      <t xml:space="preserve">
Student Fees per Term/Half Year
 </t>
    </r>
    <r>
      <rPr>
        <sz val="10"/>
        <rFont val="Calibri"/>
        <family val="2"/>
        <scheme val="minor"/>
      </rPr>
      <t>After entering data, if shading is "</t>
    </r>
    <r>
      <rPr>
        <b/>
        <sz val="10"/>
        <color rgb="FFFF0000"/>
        <rFont val="Calibri"/>
        <family val="2"/>
        <scheme val="minor"/>
      </rPr>
      <t>red</t>
    </r>
    <r>
      <rPr>
        <sz val="10"/>
        <rFont val="Calibri"/>
        <family val="2"/>
        <scheme val="minor"/>
      </rPr>
      <t>" then the amount entered is outside the allowable range.  If shading is "</t>
    </r>
    <r>
      <rPr>
        <b/>
        <sz val="10"/>
        <color rgb="FF00B050"/>
        <rFont val="Calibri"/>
        <family val="2"/>
        <scheme val="minor"/>
      </rPr>
      <t>green</t>
    </r>
    <r>
      <rPr>
        <sz val="10"/>
        <rFont val="Calibri"/>
        <family val="2"/>
        <scheme val="minor"/>
      </rPr>
      <t>" then the amount entered is within the allowable range.</t>
    </r>
  </si>
  <si>
    <t>Tuition = Basic fee for all students
Note:  Tuition must be within the range of 5 percent below to 5 percent above the standard tuition.  
Note:  Districts shall determine tuition based on the term rate or the half year rate, but cannot adopt both.</t>
  </si>
  <si>
    <t>Total Resident Tuition</t>
  </si>
  <si>
    <t>Number of Terms (1-3)</t>
  </si>
  <si>
    <t>Total Resident Tuition for Academic Year</t>
  </si>
  <si>
    <t>Please indicate the start date (Month &amp; Day) for each term/half year</t>
  </si>
  <si>
    <t>Term</t>
  </si>
  <si>
    <t>Half Year</t>
  </si>
  <si>
    <t>If your agency adopted an Adult Education 'Term' or 'Half Year' tuition and fee schedule, please describe any policies you may have including how to address open enrollment.</t>
  </si>
  <si>
    <r>
      <t xml:space="preserve">As per 1099.22(4), F.S., "a district school board or Florida College System institution board that has a service area that borders another state may implement a plan for a differential out-of-state fee. Florida has nine distircts that offer postsecondary career and technical education programs in border counties: </t>
    </r>
    <r>
      <rPr>
        <b/>
        <sz val="10"/>
        <color theme="1"/>
        <rFont val="Calibri"/>
        <family val="2"/>
        <scheme val="minor"/>
      </rPr>
      <t>Baker, Escambia, Gadsden, Leon, Nassau, Okaloosa, Santa Rosa, Walton, Washington</t>
    </r>
    <r>
      <rPr>
        <sz val="10"/>
        <color theme="1"/>
        <rFont val="Calibri"/>
        <family val="2"/>
        <scheme val="minor"/>
      </rPr>
      <t>. Please fill out the cells below pertaining to your district's Border Differential Fee policy.</t>
    </r>
  </si>
  <si>
    <t>Does your district implement a plan for a differential out-of-state fee?</t>
  </si>
  <si>
    <t>No</t>
  </si>
  <si>
    <t>How much is your district's border differential fee?</t>
  </si>
  <si>
    <t>Updated 6/2021</t>
  </si>
  <si>
    <t>01 Alachua</t>
  </si>
  <si>
    <t>02 Baker</t>
  </si>
  <si>
    <t>03 Bay</t>
  </si>
  <si>
    <t>04 Bradford</t>
  </si>
  <si>
    <t>05 Brevard</t>
  </si>
  <si>
    <t>06 Broward</t>
  </si>
  <si>
    <t>07 Calhoun</t>
  </si>
  <si>
    <t>08 Charlotte</t>
  </si>
  <si>
    <t>09 Citrus</t>
  </si>
  <si>
    <t>10 Clay</t>
  </si>
  <si>
    <t>11 Collier</t>
  </si>
  <si>
    <t>12 Columbia</t>
  </si>
  <si>
    <t>13 Miami-Dade</t>
  </si>
  <si>
    <t>14 DeSoto</t>
  </si>
  <si>
    <t>15 Dixie</t>
  </si>
  <si>
    <t>16 Duval</t>
  </si>
  <si>
    <t>17 Escambia</t>
  </si>
  <si>
    <t>18 Flagler</t>
  </si>
  <si>
    <t>19 Franklin</t>
  </si>
  <si>
    <t>20 Gadsden</t>
  </si>
  <si>
    <t>21 Gilchrist</t>
  </si>
  <si>
    <t>22 Glades</t>
  </si>
  <si>
    <t>23 Gulf</t>
  </si>
  <si>
    <t>24 Hamilton</t>
  </si>
  <si>
    <t>25 Hardee</t>
  </si>
  <si>
    <t>26 Hendry</t>
  </si>
  <si>
    <t>27 Hernando</t>
  </si>
  <si>
    <t>28 Highlands</t>
  </si>
  <si>
    <t>29 Hillsborough</t>
  </si>
  <si>
    <t>30 Holmes</t>
  </si>
  <si>
    <t>31 Indian River</t>
  </si>
  <si>
    <t>32 Jackson</t>
  </si>
  <si>
    <t>33 Jefferson</t>
  </si>
  <si>
    <t>34 Lafayette</t>
  </si>
  <si>
    <t>35 Lake</t>
  </si>
  <si>
    <t>36 Lee</t>
  </si>
  <si>
    <t>37 Leon</t>
  </si>
  <si>
    <t>38 Levy</t>
  </si>
  <si>
    <t>39 Liberty</t>
  </si>
  <si>
    <t>40 Madison</t>
  </si>
  <si>
    <t>41 Manatee</t>
  </si>
  <si>
    <t>42 Marion</t>
  </si>
  <si>
    <t>43 Martin</t>
  </si>
  <si>
    <t>44 Monroe</t>
  </si>
  <si>
    <t>45 Nassau</t>
  </si>
  <si>
    <t>46 Okaloosa</t>
  </si>
  <si>
    <t>47 Okeechobee</t>
  </si>
  <si>
    <t>48 Orange</t>
  </si>
  <si>
    <t>49 Osceola</t>
  </si>
  <si>
    <t>50 Palm Beach</t>
  </si>
  <si>
    <t>51 Pasco</t>
  </si>
  <si>
    <t>52 Pinellas</t>
  </si>
  <si>
    <t>53 Polk</t>
  </si>
  <si>
    <t>54 Putnam</t>
  </si>
  <si>
    <t>55 St. Johns</t>
  </si>
  <si>
    <t>56 St. Lucie</t>
  </si>
  <si>
    <t>57 Santa Rosa</t>
  </si>
  <si>
    <t>58 Sarasota</t>
  </si>
  <si>
    <t>59 Seminole</t>
  </si>
  <si>
    <t>60 Sumter</t>
  </si>
  <si>
    <t>61 Suwannee</t>
  </si>
  <si>
    <t>62 Taylor</t>
  </si>
  <si>
    <t>63 Union</t>
  </si>
  <si>
    <t>64 Volusia</t>
  </si>
  <si>
    <t>65 Wakulla</t>
  </si>
  <si>
    <t>66 Walton</t>
  </si>
  <si>
    <t>67 Washington</t>
  </si>
  <si>
    <t>68 Florida School Deaf and Blind</t>
  </si>
  <si>
    <t>71 Florida Virtual School</t>
  </si>
  <si>
    <t>72 FAU Laboratory School</t>
  </si>
  <si>
    <t>73 FSU Developmental Research School</t>
  </si>
  <si>
    <t>74 FAMU Laboratory School</t>
  </si>
  <si>
    <t>75 UF Lab School</t>
  </si>
  <si>
    <t>81 Lake Wales Charter School System (Sch IDs 1721, 1351, 1361, 1401, 1421, 1601)</t>
  </si>
  <si>
    <t>82 South Tech Academy (Sch IDs 1571 and 3441)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</si>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</sst>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u val="double"/>
      <sz val="14"/>
      <color rgb="FF0070C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u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2"/>
      <name val="Arial"/>
      <family val="2"/>
    </font>
    <font>
      <b/>
      <vertAlign val="superscript"/>
      <sz val="9"/>
      <name val="SWISS"/>
    </font>
    <font>
      <vertAlign val="superscript"/>
      <sz val="9"/>
      <name val="SWISS"/>
    </font>
    <font>
      <sz val="6"/>
      <name val="SWISS"/>
    </font>
    <font>
      <b/>
      <sz val="11"/>
      <name val="SWISS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indexed="8"/>
      <name val="Calibri"/>
      <family val="2"/>
      <scheme val="minor"/>
    </font>
    <font>
      <b/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/>
      <right/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8"/>
      </right>
      <top style="hair">
        <color indexed="64"/>
      </top>
      <bottom/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5" fillId="0" borderId="0"/>
    <xf numFmtId="0" fontId="23" fillId="0" borderId="0"/>
  </cellStyleXfs>
  <cellXfs count="82">
    <xf numFmtId="0" fontId="0" fillId="0" borderId="0" xfId="0"/>
    <xf numFmtId="0" fontId="10" fillId="0" borderId="5" xfId="0" applyFont="1" applyBorder="1" applyAlignment="1" applyProtection="1">
      <alignment horizontal="right"/>
    </xf>
    <xf numFmtId="0" fontId="10" fillId="0" borderId="8" xfId="0" applyFont="1" applyBorder="1" applyAlignment="1" applyProtection="1">
      <alignment horizontal="right" wrapText="1"/>
    </xf>
    <xf numFmtId="0" fontId="10" fillId="0" borderId="8" xfId="0" applyFont="1" applyBorder="1" applyAlignment="1" applyProtection="1">
      <alignment horizontal="right"/>
    </xf>
    <xf numFmtId="0" fontId="10" fillId="0" borderId="9" xfId="0" applyFont="1" applyBorder="1" applyAlignment="1" applyProtection="1">
      <alignment horizontal="right"/>
    </xf>
    <xf numFmtId="43" fontId="16" fillId="0" borderId="15" xfId="2" applyNumberFormat="1" applyFont="1" applyFill="1" applyBorder="1" applyAlignment="1" applyProtection="1">
      <alignment horizontal="center" vertical="top"/>
    </xf>
    <xf numFmtId="43" fontId="16" fillId="0" borderId="16" xfId="2" applyNumberFormat="1" applyFont="1" applyFill="1" applyBorder="1" applyAlignment="1" applyProtection="1"/>
    <xf numFmtId="43" fontId="16" fillId="0" borderId="15" xfId="2" applyNumberFormat="1" applyFont="1" applyFill="1" applyBorder="1" applyAlignment="1" applyProtection="1"/>
    <xf numFmtId="43" fontId="16" fillId="0" borderId="20" xfId="2" applyNumberFormat="1" applyFont="1" applyFill="1" applyBorder="1" applyAlignment="1" applyProtection="1"/>
    <xf numFmtId="49" fontId="13" fillId="0" borderId="8" xfId="0" applyNumberFormat="1" applyFont="1" applyBorder="1" applyProtection="1"/>
    <xf numFmtId="44" fontId="10" fillId="3" borderId="8" xfId="1" applyFont="1" applyFill="1" applyBorder="1" applyAlignment="1" applyProtection="1">
      <alignment horizontal="center" vertical="center" wrapText="1"/>
      <protection locked="0"/>
    </xf>
    <xf numFmtId="44" fontId="10" fillId="4" borderId="8" xfId="1" applyFont="1" applyFill="1" applyBorder="1" applyAlignment="1" applyProtection="1">
      <alignment horizontal="center" vertical="center"/>
    </xf>
    <xf numFmtId="44" fontId="17" fillId="3" borderId="8" xfId="1" applyFont="1" applyFill="1" applyBorder="1" applyAlignment="1" applyProtection="1">
      <alignment horizontal="center" vertical="center" wrapText="1"/>
      <protection locked="0"/>
    </xf>
    <xf numFmtId="44" fontId="10" fillId="3" borderId="8" xfId="1" applyFont="1" applyFill="1" applyBorder="1" applyAlignment="1" applyProtection="1">
      <alignment horizontal="center" vertical="center"/>
      <protection locked="0"/>
    </xf>
    <xf numFmtId="4" fontId="17" fillId="4" borderId="5" xfId="3" applyNumberFormat="1" applyFont="1" applyFill="1" applyBorder="1" applyAlignment="1" applyProtection="1">
      <alignment horizontal="center" vertical="center" wrapText="1"/>
    </xf>
    <xf numFmtId="44" fontId="20" fillId="4" borderId="8" xfId="1" applyFont="1" applyFill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left" vertical="top"/>
      <protection locked="0"/>
    </xf>
    <xf numFmtId="16" fontId="10" fillId="3" borderId="8" xfId="0" applyNumberFormat="1" applyFont="1" applyFill="1" applyBorder="1" applyAlignment="1" applyProtection="1">
      <alignment horizontal="left" vertical="top"/>
      <protection locked="0"/>
    </xf>
    <xf numFmtId="0" fontId="30" fillId="0" borderId="0" xfId="0" applyFont="1" applyFill="1" applyBorder="1"/>
    <xf numFmtId="43" fontId="16" fillId="0" borderId="31" xfId="2" applyNumberFormat="1" applyFont="1" applyFill="1" applyBorder="1" applyAlignment="1" applyProtection="1"/>
    <xf numFmtId="0" fontId="0" fillId="0" borderId="0" xfId="0" applyProtection="1"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14" fillId="0" borderId="3" xfId="0" applyFont="1" applyBorder="1" applyAlignment="1" applyProtection="1">
      <alignment vertical="center"/>
      <protection locked="0"/>
    </xf>
    <xf numFmtId="0" fontId="14" fillId="0" borderId="32" xfId="0" applyFont="1" applyBorder="1" applyAlignment="1" applyProtection="1">
      <alignment vertical="center"/>
      <protection locked="0"/>
    </xf>
    <xf numFmtId="43" fontId="17" fillId="0" borderId="26" xfId="2" applyNumberFormat="1" applyFont="1" applyFill="1" applyBorder="1" applyAlignment="1" applyProtection="1">
      <protection locked="0"/>
    </xf>
    <xf numFmtId="43" fontId="17" fillId="0" borderId="27" xfId="2" applyNumberFormat="1" applyFont="1" applyFill="1" applyBorder="1" applyAlignment="1" applyProtection="1">
      <protection locked="0"/>
    </xf>
    <xf numFmtId="0" fontId="0" fillId="0" borderId="0" xfId="0" applyFill="1" applyProtection="1">
      <protection locked="0"/>
    </xf>
    <xf numFmtId="2" fontId="17" fillId="0" borderId="5" xfId="3" applyNumberFormat="1" applyFont="1" applyBorder="1" applyAlignment="1" applyProtection="1">
      <alignment horizontal="center" vertical="center"/>
      <protection locked="0"/>
    </xf>
    <xf numFmtId="4" fontId="17" fillId="0" borderId="5" xfId="3" applyNumberFormat="1" applyFont="1" applyBorder="1" applyAlignment="1" applyProtection="1">
      <alignment horizontal="center" vertical="center" wrapText="1"/>
      <protection locked="0"/>
    </xf>
    <xf numFmtId="44" fontId="17" fillId="0" borderId="8" xfId="1" applyFont="1" applyFill="1" applyBorder="1" applyAlignment="1" applyProtection="1">
      <alignment horizontal="center" vertical="center" wrapText="1"/>
      <protection locked="0"/>
    </xf>
    <xf numFmtId="44" fontId="0" fillId="0" borderId="0" xfId="0" applyNumberFormat="1" applyProtection="1"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44" fontId="10" fillId="0" borderId="8" xfId="1" applyFont="1" applyFill="1" applyBorder="1" applyAlignment="1" applyProtection="1">
      <alignment horizontal="center" vertical="center"/>
      <protection locked="0"/>
    </xf>
    <xf numFmtId="0" fontId="0" fillId="3" borderId="29" xfId="0" applyFill="1" applyBorder="1" applyProtection="1">
      <protection locked="0"/>
    </xf>
    <xf numFmtId="8" fontId="0" fillId="0" borderId="0" xfId="0" applyNumberFormat="1" applyFill="1" applyBorder="1" applyProtection="1">
      <protection locked="0"/>
    </xf>
    <xf numFmtId="0" fontId="29" fillId="0" borderId="0" xfId="0" applyFont="1" applyProtection="1">
      <protection locked="0"/>
    </xf>
    <xf numFmtId="0" fontId="10" fillId="3" borderId="6" xfId="0" applyFont="1" applyFill="1" applyBorder="1" applyAlignment="1" applyProtection="1">
      <alignment horizontal="left" vertical="top"/>
      <protection locked="0"/>
    </xf>
    <xf numFmtId="0" fontId="10" fillId="3" borderId="7" xfId="0" applyFont="1" applyFill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30" xfId="0" applyFont="1" applyBorder="1" applyAlignment="1" applyProtection="1">
      <alignment horizontal="center" wrapText="1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5" fillId="0" borderId="22" xfId="2" applyFont="1" applyFill="1" applyBorder="1" applyAlignment="1" applyProtection="1">
      <alignment horizontal="center" wrapText="1"/>
    </xf>
    <xf numFmtId="0" fontId="5" fillId="0" borderId="23" xfId="2" applyFont="1" applyFill="1" applyBorder="1" applyAlignment="1" applyProtection="1">
      <alignment horizontal="center" wrapText="1"/>
    </xf>
    <xf numFmtId="0" fontId="10" fillId="3" borderId="8" xfId="0" applyFont="1" applyFill="1" applyBorder="1" applyAlignment="1" applyProtection="1">
      <alignment horizontal="left"/>
      <protection locked="0"/>
    </xf>
    <xf numFmtId="0" fontId="10" fillId="3" borderId="9" xfId="0" applyFont="1" applyFill="1" applyBorder="1" applyAlignment="1" applyProtection="1">
      <alignment horizontal="left"/>
      <protection locked="0"/>
    </xf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5" fillId="0" borderId="12" xfId="2" applyFont="1" applyFill="1" applyBorder="1" applyAlignment="1" applyProtection="1">
      <alignment horizontal="center" wrapText="1"/>
    </xf>
    <xf numFmtId="0" fontId="5" fillId="0" borderId="13" xfId="2" applyFont="1" applyFill="1" applyBorder="1" applyAlignment="1" applyProtection="1">
      <alignment horizontal="center" wrapText="1"/>
    </xf>
    <xf numFmtId="0" fontId="5" fillId="0" borderId="14" xfId="2" applyFont="1" applyFill="1" applyBorder="1" applyAlignment="1" applyProtection="1">
      <alignment horizontal="center" wrapText="1"/>
    </xf>
    <xf numFmtId="0" fontId="5" fillId="0" borderId="18" xfId="2" applyFont="1" applyFill="1" applyBorder="1" applyAlignment="1" applyProtection="1">
      <alignment horizontal="center" wrapText="1"/>
    </xf>
    <xf numFmtId="0" fontId="5" fillId="0" borderId="19" xfId="2" applyFont="1" applyFill="1" applyBorder="1" applyAlignment="1" applyProtection="1">
      <alignment horizontal="center" wrapText="1"/>
    </xf>
    <xf numFmtId="0" fontId="14" fillId="0" borderId="16" xfId="0" applyFont="1" applyBorder="1" applyAlignment="1" applyProtection="1">
      <alignment horizontal="center" vertical="center"/>
      <protection locked="0"/>
    </xf>
    <xf numFmtId="0" fontId="4" fillId="0" borderId="24" xfId="2" applyFont="1" applyFill="1" applyBorder="1" applyAlignment="1" applyProtection="1">
      <alignment horizontal="center" wrapText="1"/>
      <protection locked="0"/>
    </xf>
    <xf numFmtId="0" fontId="4" fillId="0" borderId="25" xfId="2" applyFont="1" applyFill="1" applyBorder="1" applyAlignment="1" applyProtection="1">
      <alignment horizontal="center" wrapText="1"/>
      <protection locked="0"/>
    </xf>
    <xf numFmtId="0" fontId="18" fillId="2" borderId="10" xfId="0" applyFont="1" applyFill="1" applyBorder="1" applyAlignment="1" applyProtection="1">
      <alignment horizontal="left" vertical="top" wrapText="1"/>
      <protection locked="0"/>
    </xf>
    <xf numFmtId="0" fontId="10" fillId="2" borderId="10" xfId="0" applyFont="1" applyFill="1" applyBorder="1" applyAlignment="1" applyProtection="1">
      <alignment horizontal="left" vertical="top" wrapText="1"/>
      <protection locked="0"/>
    </xf>
    <xf numFmtId="0" fontId="28" fillId="0" borderId="33" xfId="0" applyNumberFormat="1" applyFont="1" applyFill="1" applyBorder="1" applyAlignment="1" applyProtection="1">
      <alignment horizontal="center"/>
      <protection locked="0"/>
    </xf>
    <xf numFmtId="0" fontId="18" fillId="2" borderId="10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left" vertical="center" wrapText="1"/>
    </xf>
    <xf numFmtId="0" fontId="10" fillId="2" borderId="10" xfId="0" applyFont="1" applyFill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left" wrapText="1"/>
    </xf>
    <xf numFmtId="0" fontId="10" fillId="0" borderId="0" xfId="0" applyFont="1" applyFill="1" applyBorder="1" applyAlignment="1" applyProtection="1">
      <alignment horizontal="center" wrapText="1"/>
      <protection locked="0"/>
    </xf>
    <xf numFmtId="0" fontId="28" fillId="0" borderId="28" xfId="0" applyNumberFormat="1" applyFont="1" applyFill="1" applyBorder="1" applyAlignment="1" applyProtection="1">
      <alignment horizontal="center"/>
      <protection locked="0"/>
    </xf>
    <xf numFmtId="0" fontId="10" fillId="2" borderId="10" xfId="0" applyFont="1" applyFill="1" applyBorder="1" applyAlignment="1" applyProtection="1">
      <alignment horizontal="left" vertical="center" wrapText="1"/>
      <protection locked="0"/>
    </xf>
    <xf numFmtId="0" fontId="10" fillId="3" borderId="6" xfId="0" applyNumberFormat="1" applyFont="1" applyFill="1" applyBorder="1" applyAlignment="1" applyProtection="1">
      <alignment horizontal="left" vertical="top" wrapText="1"/>
      <protection locked="0"/>
    </xf>
    <xf numFmtId="0" fontId="10" fillId="3" borderId="7" xfId="0" applyNumberFormat="1" applyFont="1" applyFill="1" applyBorder="1" applyAlignment="1" applyProtection="1">
      <alignment horizontal="left" vertical="top" wrapText="1"/>
      <protection locked="0"/>
    </xf>
  </cellXfs>
  <cellStyles count="4">
    <cellStyle name="Currency" xfId="1" builtinId="4"/>
    <cellStyle name="Normal" xfId="0" builtinId="0"/>
    <cellStyle name="Normal 2" xfId="2"/>
    <cellStyle name="Normal_District Fee Survey Form" xfId="3"/>
  </cellStyles>
  <dxfs count="4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C20" sqref="C20"/>
    </sheetView>
  </sheetViews>
  <sheetFormatPr defaultColWidth="9.1796875" defaultRowHeight="14.5"/>
  <cols>
    <col min="1" max="1" width="16.453125" style="21" customWidth="1"/>
    <col min="2" max="2" width="26.26953125" style="21" customWidth="1"/>
    <col min="3" max="3" width="16.54296875" style="21" customWidth="1"/>
    <col min="4" max="4" width="16.7265625" style="21" customWidth="1"/>
    <col min="5" max="5" width="18.453125" style="21" customWidth="1"/>
    <col min="6" max="6" width="23" style="21" customWidth="1"/>
    <col min="7" max="7" width="23.54296875" style="21" customWidth="1"/>
    <col min="8" max="8" width="37.54296875" style="21" customWidth="1"/>
    <col min="9" max="10" width="9.1796875" style="21" hidden="1" customWidth="1"/>
    <col min="11" max="16384" width="9.1796875" style="21"/>
  </cols>
  <sheetData>
    <row r="1" spans="1:8" ht="21">
      <c r="A1" s="42" t="s">
        <v>0</v>
      </c>
      <c r="B1" s="42"/>
      <c r="C1" s="42"/>
      <c r="D1" s="42"/>
      <c r="E1" s="42"/>
      <c r="F1" s="42"/>
      <c r="G1" s="42"/>
      <c r="H1" s="42"/>
    </row>
    <row r="2" spans="1:8" ht="19" thickBot="1">
      <c r="A2" s="43" t="s">
        <v>1</v>
      </c>
      <c r="B2" s="43"/>
      <c r="C2" s="43"/>
      <c r="D2" s="43"/>
      <c r="E2" s="43"/>
      <c r="F2" s="43"/>
      <c r="G2" s="43"/>
      <c r="H2" s="43"/>
    </row>
    <row r="3" spans="1:8">
      <c r="A3" s="44" t="s">
        <v>2</v>
      </c>
      <c r="B3" s="45"/>
      <c r="C3" s="45"/>
      <c r="D3" s="45"/>
      <c r="E3" s="45"/>
      <c r="F3" s="45"/>
      <c r="G3" s="45"/>
      <c r="H3" s="45"/>
    </row>
    <row r="4" spans="1:8" ht="19" thickBot="1">
      <c r="A4" s="46" t="s">
        <v>3</v>
      </c>
      <c r="B4" s="47"/>
      <c r="C4" s="47"/>
      <c r="D4" s="47"/>
      <c r="E4" s="47"/>
      <c r="F4" s="47"/>
      <c r="G4" s="47"/>
      <c r="H4" s="47"/>
    </row>
    <row r="5" spans="1:8" ht="19" thickBot="1">
      <c r="A5" s="48" t="s">
        <v>4</v>
      </c>
      <c r="B5" s="49"/>
      <c r="C5" s="49"/>
      <c r="D5" s="49"/>
      <c r="E5" s="49"/>
      <c r="F5" s="49"/>
      <c r="G5" s="49"/>
      <c r="H5" s="49"/>
    </row>
    <row r="6" spans="1:8">
      <c r="A6" s="1" t="s">
        <v>5</v>
      </c>
      <c r="B6" s="40"/>
      <c r="C6" s="41"/>
      <c r="D6" s="41"/>
      <c r="E6" s="41"/>
      <c r="F6" s="41"/>
      <c r="G6" s="41"/>
      <c r="H6" s="41"/>
    </row>
    <row r="7" spans="1:8">
      <c r="A7" s="2" t="s">
        <v>6</v>
      </c>
      <c r="B7" s="54" t="s">
        <v>7</v>
      </c>
      <c r="C7" s="54"/>
      <c r="D7" s="54"/>
      <c r="E7" s="54"/>
      <c r="F7" s="54"/>
      <c r="G7" s="54"/>
      <c r="H7" s="54"/>
    </row>
    <row r="8" spans="1:8">
      <c r="A8" s="3" t="s">
        <v>8</v>
      </c>
      <c r="B8" s="54" t="s">
        <v>7</v>
      </c>
      <c r="C8" s="54"/>
      <c r="D8" s="54"/>
      <c r="E8" s="54"/>
      <c r="F8" s="54"/>
      <c r="G8" s="54"/>
      <c r="H8" s="54"/>
    </row>
    <row r="9" spans="1:8">
      <c r="A9" s="3" t="s">
        <v>9</v>
      </c>
      <c r="B9" s="54" t="s">
        <v>7</v>
      </c>
      <c r="C9" s="54"/>
      <c r="D9" s="54"/>
      <c r="E9" s="54"/>
      <c r="F9" s="54"/>
      <c r="G9" s="54"/>
      <c r="H9" s="54"/>
    </row>
    <row r="10" spans="1:8" ht="15" thickBot="1">
      <c r="A10" s="4" t="s">
        <v>10</v>
      </c>
      <c r="B10" s="55" t="s">
        <v>7</v>
      </c>
      <c r="C10" s="55"/>
      <c r="D10" s="55"/>
      <c r="E10" s="55"/>
      <c r="F10" s="55"/>
      <c r="G10" s="55"/>
      <c r="H10" s="55"/>
    </row>
    <row r="11" spans="1:8" ht="16" thickBot="1">
      <c r="A11" s="56" t="s">
        <v>11</v>
      </c>
      <c r="B11" s="57"/>
      <c r="C11" s="57"/>
      <c r="D11" s="57"/>
      <c r="E11" s="57"/>
      <c r="F11" s="57"/>
      <c r="G11" s="57"/>
      <c r="H11" s="57"/>
    </row>
    <row r="12" spans="1:8" ht="15" thickBot="1">
      <c r="A12" s="58" t="s">
        <v>12</v>
      </c>
      <c r="B12" s="58"/>
      <c r="C12" s="22" t="s">
        <v>13</v>
      </c>
      <c r="D12" s="23"/>
      <c r="E12" s="23"/>
      <c r="F12" s="24" t="s">
        <v>14</v>
      </c>
      <c r="G12" s="24" t="s">
        <v>15</v>
      </c>
      <c r="H12" s="25"/>
    </row>
    <row r="13" spans="1:8" ht="15" thickBot="1">
      <c r="A13" s="59" t="s">
        <v>16</v>
      </c>
      <c r="B13" s="60"/>
      <c r="C13" s="62" t="s">
        <v>17</v>
      </c>
      <c r="D13" s="63"/>
      <c r="E13" s="64"/>
      <c r="F13" s="5">
        <v>2.2200000000000002</v>
      </c>
      <c r="G13" s="6">
        <v>2.44</v>
      </c>
      <c r="H13" s="25"/>
    </row>
    <row r="14" spans="1:8" ht="15" thickBot="1">
      <c r="A14" s="59"/>
      <c r="B14" s="61"/>
      <c r="C14" s="65" t="s">
        <v>18</v>
      </c>
      <c r="D14" s="65"/>
      <c r="E14" s="66"/>
      <c r="F14" s="20">
        <v>8.86</v>
      </c>
      <c r="G14" s="7">
        <v>9.7799999999999994</v>
      </c>
      <c r="H14" s="25"/>
    </row>
    <row r="15" spans="1:8" ht="16" thickBot="1">
      <c r="A15" s="50" t="s">
        <v>19</v>
      </c>
      <c r="B15" s="67"/>
      <c r="C15" s="62" t="s">
        <v>20</v>
      </c>
      <c r="D15" s="63"/>
      <c r="E15" s="64"/>
      <c r="F15" s="8">
        <v>28.5</v>
      </c>
      <c r="G15" s="7">
        <v>31.5</v>
      </c>
      <c r="H15" s="25"/>
    </row>
    <row r="16" spans="1:8" ht="16" thickBot="1">
      <c r="A16" s="50" t="s">
        <v>21</v>
      </c>
      <c r="B16" s="51"/>
      <c r="C16" s="52" t="s">
        <v>22</v>
      </c>
      <c r="D16" s="52"/>
      <c r="E16" s="53"/>
      <c r="F16" s="7">
        <v>42.75</v>
      </c>
      <c r="G16" s="7">
        <v>47.25</v>
      </c>
      <c r="H16" s="25"/>
    </row>
    <row r="17" spans="1:11" ht="16" hidden="1" thickBot="1">
      <c r="A17" s="26"/>
      <c r="B17" s="27"/>
      <c r="C17" s="68"/>
      <c r="D17" s="68"/>
      <c r="E17" s="69"/>
      <c r="F17" s="28"/>
      <c r="G17" s="29"/>
      <c r="H17" s="25"/>
    </row>
    <row r="18" spans="1:11" ht="126.75" customHeight="1" thickBot="1">
      <c r="A18" s="70" t="s">
        <v>23</v>
      </c>
      <c r="B18" s="70"/>
      <c r="C18" s="71" t="s">
        <v>24</v>
      </c>
      <c r="D18" s="71"/>
      <c r="E18" s="71"/>
      <c r="F18" s="71"/>
      <c r="G18" s="71"/>
      <c r="H18" s="71"/>
      <c r="K18" s="30"/>
    </row>
    <row r="19" spans="1:11" ht="29">
      <c r="A19" s="31" t="s">
        <v>12</v>
      </c>
      <c r="B19" s="32" t="s">
        <v>25</v>
      </c>
      <c r="C19" s="32" t="s">
        <v>26</v>
      </c>
      <c r="D19" s="32" t="s">
        <v>27</v>
      </c>
      <c r="E19" s="32" t="s">
        <v>28</v>
      </c>
      <c r="F19" s="32" t="s">
        <v>29</v>
      </c>
      <c r="G19" s="32" t="s">
        <v>30</v>
      </c>
      <c r="H19" s="32" t="s">
        <v>31</v>
      </c>
    </row>
    <row r="20" spans="1:11">
      <c r="A20" s="9" t="s">
        <v>32</v>
      </c>
      <c r="B20" s="10">
        <v>0</v>
      </c>
      <c r="C20" s="11">
        <v>0</v>
      </c>
      <c r="D20" s="12">
        <v>0</v>
      </c>
      <c r="E20" s="12">
        <v>0</v>
      </c>
      <c r="F20" s="12">
        <v>0</v>
      </c>
      <c r="G20" s="33">
        <f>B20+D20+E20+F20</f>
        <v>0</v>
      </c>
      <c r="H20" s="33">
        <f>G20*900</f>
        <v>0</v>
      </c>
    </row>
    <row r="21" spans="1:11">
      <c r="A21" s="9" t="s">
        <v>33</v>
      </c>
      <c r="B21" s="10">
        <f>B20</f>
        <v>0</v>
      </c>
      <c r="C21" s="13">
        <v>0</v>
      </c>
      <c r="D21" s="12">
        <v>0</v>
      </c>
      <c r="E21" s="12">
        <v>0</v>
      </c>
      <c r="F21" s="12">
        <v>0</v>
      </c>
      <c r="G21" s="33">
        <f>B21+C21+D21+E21+F21</f>
        <v>0</v>
      </c>
      <c r="H21" s="33">
        <f>G21*900</f>
        <v>0</v>
      </c>
      <c r="J21" s="34">
        <f>B21+C21</f>
        <v>0</v>
      </c>
    </row>
    <row r="22" spans="1:11" ht="19" thickBot="1">
      <c r="A22" s="72"/>
      <c r="B22" s="72"/>
      <c r="C22" s="72"/>
      <c r="D22" s="72"/>
      <c r="E22" s="72"/>
      <c r="F22" s="72"/>
      <c r="G22" s="72"/>
      <c r="H22" s="72"/>
    </row>
    <row r="23" spans="1:11" ht="16" thickBot="1">
      <c r="A23" s="73" t="s">
        <v>34</v>
      </c>
      <c r="B23" s="73"/>
      <c r="C23" s="71" t="s">
        <v>35</v>
      </c>
      <c r="D23" s="71"/>
      <c r="E23" s="71"/>
      <c r="F23" s="71"/>
      <c r="G23" s="71"/>
      <c r="H23" s="71"/>
    </row>
    <row r="24" spans="1:11" ht="29">
      <c r="A24" s="31" t="s">
        <v>12</v>
      </c>
      <c r="B24" s="32" t="s">
        <v>25</v>
      </c>
      <c r="C24" s="14"/>
      <c r="D24" s="32" t="s">
        <v>36</v>
      </c>
      <c r="E24" s="14"/>
      <c r="F24" s="32" t="s">
        <v>37</v>
      </c>
      <c r="G24" s="32" t="s">
        <v>38</v>
      </c>
      <c r="H24" s="35" t="s">
        <v>39</v>
      </c>
    </row>
    <row r="25" spans="1:11">
      <c r="A25" s="9" t="s">
        <v>40</v>
      </c>
      <c r="B25" s="10">
        <v>0</v>
      </c>
      <c r="C25" s="15">
        <v>1</v>
      </c>
      <c r="D25" s="13">
        <f>B25</f>
        <v>0</v>
      </c>
      <c r="E25" s="11">
        <v>1</v>
      </c>
      <c r="F25" s="16">
        <v>0</v>
      </c>
      <c r="G25" s="36">
        <f>F25*D25</f>
        <v>0</v>
      </c>
      <c r="H25" s="17"/>
    </row>
    <row r="26" spans="1:11">
      <c r="A26" s="9" t="s">
        <v>41</v>
      </c>
      <c r="B26" s="10">
        <v>0</v>
      </c>
      <c r="C26" s="15"/>
      <c r="D26" s="13">
        <f>B26</f>
        <v>0</v>
      </c>
      <c r="E26" s="11"/>
      <c r="F26" s="16">
        <v>0</v>
      </c>
      <c r="G26" s="36">
        <f>F26*D26</f>
        <v>0</v>
      </c>
      <c r="H26" s="18"/>
    </row>
    <row r="27" spans="1:11" ht="19" thickBot="1">
      <c r="A27" s="78" t="s">
        <v>7</v>
      </c>
      <c r="B27" s="78"/>
      <c r="C27" s="78"/>
      <c r="D27" s="78"/>
      <c r="E27" s="78"/>
      <c r="F27" s="78"/>
      <c r="G27" s="78"/>
      <c r="H27" s="78"/>
    </row>
    <row r="28" spans="1:11" ht="15" thickBot="1">
      <c r="A28" s="79" t="s">
        <v>42</v>
      </c>
      <c r="B28" s="79"/>
      <c r="C28" s="79"/>
      <c r="D28" s="79"/>
      <c r="E28" s="79"/>
      <c r="F28" s="79"/>
      <c r="G28" s="79"/>
      <c r="H28" s="79"/>
    </row>
    <row r="29" spans="1:11" ht="39.75" customHeight="1">
      <c r="A29" s="80"/>
      <c r="B29" s="81"/>
      <c r="C29" s="81"/>
      <c r="D29" s="81"/>
      <c r="E29" s="81"/>
      <c r="F29" s="81"/>
      <c r="G29" s="81"/>
      <c r="H29" s="81"/>
    </row>
    <row r="30" spans="1:11" ht="15" thickBot="1"/>
    <row r="31" spans="1:11" ht="46.5" customHeight="1" thickBot="1">
      <c r="A31" s="74" t="s">
        <v>43</v>
      </c>
      <c r="B31" s="74"/>
      <c r="C31" s="74"/>
      <c r="D31" s="75"/>
      <c r="E31" s="75"/>
      <c r="F31" s="75"/>
      <c r="G31" s="75"/>
      <c r="H31" s="75"/>
    </row>
    <row r="32" spans="1:11" ht="28.5" customHeight="1">
      <c r="A32" s="76" t="s">
        <v>44</v>
      </c>
      <c r="B32" s="76"/>
      <c r="C32" s="37" t="s">
        <v>45</v>
      </c>
    </row>
    <row r="33" spans="1:5">
      <c r="A33" s="77" t="s">
        <v>46</v>
      </c>
      <c r="B33" s="77"/>
      <c r="C33" s="38"/>
      <c r="D33" s="30"/>
    </row>
    <row r="34" spans="1:5">
      <c r="A34" s="30"/>
      <c r="B34" s="30"/>
      <c r="C34" s="30"/>
      <c r="D34" s="30"/>
      <c r="E34" s="30"/>
    </row>
    <row r="35" spans="1:5">
      <c r="A35" s="30"/>
      <c r="B35" s="30"/>
      <c r="C35" s="30"/>
    </row>
    <row r="37" spans="1:5">
      <c r="A37" s="39" t="s">
        <v>47</v>
      </c>
    </row>
  </sheetData>
  <sheetProtection sheet="1" objects="1" scenarios="1"/>
  <protectedRanges>
    <protectedRange sqref="F25:F26" name="Range6"/>
    <protectedRange sqref="D20:F20" name="Range4"/>
    <protectedRange sqref="B20:B21" name="Range3"/>
    <protectedRange sqref="C21:F21" name="Range2"/>
    <protectedRange sqref="B25:B26" name="Range5"/>
  </protectedRanges>
  <customSheetViews>
    <customSheetView guid="{94C1FD8A-8342-4D5B-AB6A-0DE29D993A62}" hiddenRows="1" hiddenColumns="1">
      <selection activeCell="M11" sqref="M11"/>
      <pageMargins left="0" right="0" top="0" bottom="0" header="0" footer="0"/>
    </customSheetView>
  </customSheetViews>
  <mergeCells count="31">
    <mergeCell ref="A31:H31"/>
    <mergeCell ref="A32:B32"/>
    <mergeCell ref="A33:B33"/>
    <mergeCell ref="A27:H27"/>
    <mergeCell ref="A28:H28"/>
    <mergeCell ref="A29:H29"/>
    <mergeCell ref="C17:E17"/>
    <mergeCell ref="A18:B18"/>
    <mergeCell ref="C18:H18"/>
    <mergeCell ref="A22:H22"/>
    <mergeCell ref="A23:B23"/>
    <mergeCell ref="C23:H23"/>
    <mergeCell ref="A16:B16"/>
    <mergeCell ref="C16:E16"/>
    <mergeCell ref="B7:H7"/>
    <mergeCell ref="B8:H8"/>
    <mergeCell ref="B9:H9"/>
    <mergeCell ref="B10:H10"/>
    <mergeCell ref="A11:H11"/>
    <mergeCell ref="A12:B12"/>
    <mergeCell ref="A13:B14"/>
    <mergeCell ref="C13:E13"/>
    <mergeCell ref="C14:E14"/>
    <mergeCell ref="A15:B15"/>
    <mergeCell ref="C15:E15"/>
    <mergeCell ref="B6:H6"/>
    <mergeCell ref="A1:H1"/>
    <mergeCell ref="A2:H2"/>
    <mergeCell ref="A3:H3"/>
    <mergeCell ref="A4:H4"/>
    <mergeCell ref="A5:H5"/>
  </mergeCells>
  <conditionalFormatting sqref="F25">
    <cfRule type="cellIs" dxfId="39" priority="13" operator="lessThan">
      <formula>4</formula>
    </cfRule>
    <cfRule type="cellIs" dxfId="38" priority="14" operator="greaterThan">
      <formula>3</formula>
    </cfRule>
  </conditionalFormatting>
  <conditionalFormatting sqref="B20:B21">
    <cfRule type="cellIs" dxfId="37" priority="33" operator="equal">
      <formula>0</formula>
    </cfRule>
    <cfRule type="cellIs" dxfId="36" priority="34" operator="notBetween">
      <formula>$F$13</formula>
      <formula>$G$13</formula>
    </cfRule>
    <cfRule type="cellIs" dxfId="35" priority="35" operator="between">
      <formula>$F$13</formula>
      <formula>$G$13</formula>
    </cfRule>
  </conditionalFormatting>
  <conditionalFormatting sqref="F20">
    <cfRule type="cellIs" dxfId="34" priority="21" operator="equal">
      <formula>0</formula>
    </cfRule>
    <cfRule type="cellIs" dxfId="33" priority="22" operator="greaterThan">
      <formula>TRUNC(B20*0.05,2)</formula>
    </cfRule>
    <cfRule type="cellIs" dxfId="32" priority="23" operator="lessThanOrEqual">
      <formula>TRUNC($B$20*0.05,2)</formula>
    </cfRule>
  </conditionalFormatting>
  <conditionalFormatting sqref="B25">
    <cfRule type="cellIs" dxfId="31" priority="18" operator="equal">
      <formula>0</formula>
    </cfRule>
    <cfRule type="cellIs" dxfId="30" priority="19" operator="notBetween">
      <formula>$F$15</formula>
      <formula>$G$15</formula>
    </cfRule>
    <cfRule type="cellIs" dxfId="29" priority="20" operator="between">
      <formula>$F$15</formula>
      <formula>$G$15</formula>
    </cfRule>
  </conditionalFormatting>
  <conditionalFormatting sqref="B26">
    <cfRule type="cellIs" dxfId="28" priority="15" operator="equal">
      <formula>0</formula>
    </cfRule>
    <cfRule type="cellIs" dxfId="27" priority="16" operator="notBetween">
      <formula>$F$16</formula>
      <formula>$G$16</formula>
    </cfRule>
    <cfRule type="cellIs" dxfId="26" priority="17" operator="between">
      <formula>$F$16</formula>
      <formula>$G$16</formula>
    </cfRule>
  </conditionalFormatting>
  <conditionalFormatting sqref="F21">
    <cfRule type="cellIs" dxfId="25" priority="27" operator="equal">
      <formula>0</formula>
    </cfRule>
    <cfRule type="cellIs" dxfId="24" priority="28" operator="greaterThan">
      <formula>TRUNC(($J$21)*0.05,2)</formula>
    </cfRule>
    <cfRule type="cellIs" dxfId="23" priority="29" operator="lessThanOrEqual">
      <formula>TRUNC($J$21*0.05,2)</formula>
    </cfRule>
  </conditionalFormatting>
  <conditionalFormatting sqref="C21">
    <cfRule type="cellIs" dxfId="22" priority="36" operator="equal">
      <formula>0</formula>
    </cfRule>
    <cfRule type="expression" dxfId="21" priority="37">
      <formula>C21&gt;G14-B20</formula>
    </cfRule>
    <cfRule type="expression" dxfId="20" priority="38">
      <formula>C21&lt;F14-B20</formula>
    </cfRule>
    <cfRule type="expression" dxfId="19" priority="39">
      <formula>$C$21&lt;=$G$14-$B$20</formula>
    </cfRule>
    <cfRule type="expression" dxfId="18" priority="40">
      <formula>$C$21&gt;=$F$14-$B$20</formula>
    </cfRule>
  </conditionalFormatting>
  <conditionalFormatting sqref="D21">
    <cfRule type="cellIs" dxfId="17" priority="30" operator="equal">
      <formula>0</formula>
    </cfRule>
    <cfRule type="cellIs" dxfId="16" priority="31" operator="greaterThan">
      <formula>TRUNC(($J$21)*0.1,2)</formula>
    </cfRule>
    <cfRule type="cellIs" dxfId="15" priority="32" operator="lessThanOrEqual">
      <formula>TRUNC($J$21*0.1,2)</formula>
    </cfRule>
  </conditionalFormatting>
  <conditionalFormatting sqref="E21">
    <cfRule type="cellIs" dxfId="14" priority="24" operator="equal">
      <formula>0</formula>
    </cfRule>
    <cfRule type="cellIs" dxfId="13" priority="25" operator="greaterThan">
      <formula>TRUNC(($J$21)*0.05,2)</formula>
    </cfRule>
    <cfRule type="cellIs" dxfId="12" priority="26" operator="lessThanOrEqual">
      <formula>TRUNC($J$21*0.05,2)</formula>
    </cfRule>
  </conditionalFormatting>
  <conditionalFormatting sqref="D20">
    <cfRule type="cellIs" dxfId="11" priority="10" operator="equal">
      <formula>0</formula>
    </cfRule>
    <cfRule type="cellIs" dxfId="10" priority="11" operator="lessThanOrEqual">
      <formula>TRUNC($B$20*0.1,2)</formula>
    </cfRule>
    <cfRule type="cellIs" dxfId="9" priority="12" operator="greaterThan">
      <formula>TRUNC(B20*0.1,2)</formula>
    </cfRule>
  </conditionalFormatting>
  <conditionalFormatting sqref="E20">
    <cfRule type="cellIs" dxfId="8" priority="7" operator="equal">
      <formula>0</formula>
    </cfRule>
    <cfRule type="cellIs" dxfId="7" priority="8" operator="lessThanOrEqual">
      <formula>TRUNC($B$20*0.05,2)</formula>
    </cfRule>
    <cfRule type="cellIs" dxfId="6" priority="9" operator="greaterThan">
      <formula>TRUNC(B20*0.05,2)</formula>
    </cfRule>
  </conditionalFormatting>
  <conditionalFormatting sqref="F26">
    <cfRule type="cellIs" dxfId="5" priority="5" operator="lessThan">
      <formula>3</formula>
    </cfRule>
    <cfRule type="cellIs" dxfId="4" priority="6" operator="greaterThan">
      <formula>2</formula>
    </cfRule>
  </conditionalFormatting>
  <conditionalFormatting sqref="A33:B33">
    <cfRule type="expression" dxfId="3" priority="4">
      <formula>IF(OR($C$32="no",$C$32=""),TRUE)</formula>
    </cfRule>
    <cfRule type="expression" dxfId="2" priority="2">
      <formula>IF($C$32="Yes",TRUE)</formula>
    </cfRule>
  </conditionalFormatting>
  <conditionalFormatting sqref="C33">
    <cfRule type="expression" dxfId="1" priority="3">
      <formula>IF(OR($C$32="no",$C$32=""),TRUE)</formula>
    </cfRule>
    <cfRule type="expression" dxfId="0" priority="1">
      <formula>IF($C$32="yes",TRUE)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Sheet2!$A$1:$A$2</xm:f>
          </x14:formula1>
          <xm:sqref>C32</xm:sqref>
        </x14:dataValidation>
        <x14:dataValidation type="list" allowBlank="1" showInputMessage="1" showErrorMessage="1">
          <x14:formula1>
            <xm:f>Sheet3!$A$1:$A$75</xm:f>
          </x14:formula1>
          <xm:sqref>B6:H6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topLeftCell="A40" workbookViewId="0">
      <selection sqref="A1:XFD1048576"/>
    </sheetView>
  </sheetViews>
  <sheetFormatPr defaultRowHeight="14.5"/>
  <cols>
    <col min="1" max="1" width="73" bestFit="1" customWidth="1"/>
  </cols>
  <sheetData>
    <row r="1" spans="1:1">
      <c r="A1" s="19" t="s">
        <v>48</v>
      </c>
    </row>
    <row r="2" spans="1:1">
      <c r="A2" s="19" t="s">
        <v>49</v>
      </c>
    </row>
    <row r="3" spans="1:1">
      <c r="A3" s="19" t="s">
        <v>50</v>
      </c>
    </row>
    <row r="4" spans="1:1">
      <c r="A4" s="19" t="s">
        <v>51</v>
      </c>
    </row>
    <row r="5" spans="1:1">
      <c r="A5" s="19" t="s">
        <v>52</v>
      </c>
    </row>
    <row r="6" spans="1:1">
      <c r="A6" s="19" t="s">
        <v>53</v>
      </c>
    </row>
    <row r="7" spans="1:1">
      <c r="A7" s="19" t="s">
        <v>54</v>
      </c>
    </row>
    <row r="8" spans="1:1">
      <c r="A8" s="19" t="s">
        <v>55</v>
      </c>
    </row>
    <row r="9" spans="1:1">
      <c r="A9" s="19" t="s">
        <v>56</v>
      </c>
    </row>
    <row r="10" spans="1:1">
      <c r="A10" s="19" t="s">
        <v>57</v>
      </c>
    </row>
    <row r="11" spans="1:1">
      <c r="A11" s="19" t="s">
        <v>58</v>
      </c>
    </row>
    <row r="12" spans="1:1">
      <c r="A12" s="19" t="s">
        <v>59</v>
      </c>
    </row>
    <row r="13" spans="1:1">
      <c r="A13" s="19" t="s">
        <v>60</v>
      </c>
    </row>
    <row r="14" spans="1:1">
      <c r="A14" s="19" t="s">
        <v>61</v>
      </c>
    </row>
    <row r="15" spans="1:1">
      <c r="A15" s="19" t="s">
        <v>62</v>
      </c>
    </row>
    <row r="16" spans="1:1">
      <c r="A16" s="19" t="s">
        <v>63</v>
      </c>
    </row>
    <row r="17" spans="1:1">
      <c r="A17" s="19" t="s">
        <v>64</v>
      </c>
    </row>
    <row r="18" spans="1:1">
      <c r="A18" s="19" t="s">
        <v>65</v>
      </c>
    </row>
    <row r="19" spans="1:1">
      <c r="A19" s="19" t="s">
        <v>66</v>
      </c>
    </row>
    <row r="20" spans="1:1">
      <c r="A20" s="19" t="s">
        <v>67</v>
      </c>
    </row>
    <row r="21" spans="1:1">
      <c r="A21" s="19" t="s">
        <v>68</v>
      </c>
    </row>
    <row r="22" spans="1:1">
      <c r="A22" s="19" t="s">
        <v>69</v>
      </c>
    </row>
    <row r="23" spans="1:1">
      <c r="A23" s="19" t="s">
        <v>70</v>
      </c>
    </row>
    <row r="24" spans="1:1">
      <c r="A24" s="19" t="s">
        <v>71</v>
      </c>
    </row>
    <row r="25" spans="1:1">
      <c r="A25" s="19" t="s">
        <v>72</v>
      </c>
    </row>
    <row r="26" spans="1:1">
      <c r="A26" s="19" t="s">
        <v>73</v>
      </c>
    </row>
    <row r="27" spans="1:1">
      <c r="A27" s="19" t="s">
        <v>74</v>
      </c>
    </row>
    <row r="28" spans="1:1">
      <c r="A28" s="19" t="s">
        <v>75</v>
      </c>
    </row>
    <row r="29" spans="1:1">
      <c r="A29" s="19" t="s">
        <v>76</v>
      </c>
    </row>
    <row r="30" spans="1:1">
      <c r="A30" s="19" t="s">
        <v>77</v>
      </c>
    </row>
    <row r="31" spans="1:1">
      <c r="A31" s="19" t="s">
        <v>78</v>
      </c>
    </row>
    <row r="32" spans="1:1">
      <c r="A32" s="19" t="s">
        <v>79</v>
      </c>
    </row>
    <row r="33" spans="1:1">
      <c r="A33" s="19" t="s">
        <v>80</v>
      </c>
    </row>
    <row r="34" spans="1:1">
      <c r="A34" s="19" t="s">
        <v>81</v>
      </c>
    </row>
    <row r="35" spans="1:1">
      <c r="A35" s="19" t="s">
        <v>82</v>
      </c>
    </row>
    <row r="36" spans="1:1">
      <c r="A36" s="19" t="s">
        <v>83</v>
      </c>
    </row>
    <row r="37" spans="1:1">
      <c r="A37" s="19" t="s">
        <v>84</v>
      </c>
    </row>
    <row r="38" spans="1:1">
      <c r="A38" s="19" t="s">
        <v>85</v>
      </c>
    </row>
    <row r="39" spans="1:1">
      <c r="A39" s="19" t="s">
        <v>86</v>
      </c>
    </row>
    <row r="40" spans="1:1">
      <c r="A40" s="19" t="s">
        <v>87</v>
      </c>
    </row>
    <row r="41" spans="1:1">
      <c r="A41" s="19" t="s">
        <v>88</v>
      </c>
    </row>
    <row r="42" spans="1:1">
      <c r="A42" s="19" t="s">
        <v>89</v>
      </c>
    </row>
    <row r="43" spans="1:1">
      <c r="A43" s="19" t="s">
        <v>90</v>
      </c>
    </row>
    <row r="44" spans="1:1">
      <c r="A44" s="19" t="s">
        <v>91</v>
      </c>
    </row>
    <row r="45" spans="1:1">
      <c r="A45" s="19" t="s">
        <v>92</v>
      </c>
    </row>
    <row r="46" spans="1:1">
      <c r="A46" s="19" t="s">
        <v>93</v>
      </c>
    </row>
    <row r="47" spans="1:1">
      <c r="A47" s="19" t="s">
        <v>94</v>
      </c>
    </row>
    <row r="48" spans="1:1">
      <c r="A48" s="19" t="s">
        <v>95</v>
      </c>
    </row>
    <row r="49" spans="1:1">
      <c r="A49" s="19" t="s">
        <v>96</v>
      </c>
    </row>
    <row r="50" spans="1:1">
      <c r="A50" s="19" t="s">
        <v>97</v>
      </c>
    </row>
    <row r="51" spans="1:1">
      <c r="A51" s="19" t="s">
        <v>98</v>
      </c>
    </row>
    <row r="52" spans="1:1">
      <c r="A52" s="19" t="s">
        <v>99</v>
      </c>
    </row>
    <row r="53" spans="1:1">
      <c r="A53" s="19" t="s">
        <v>100</v>
      </c>
    </row>
    <row r="54" spans="1:1">
      <c r="A54" s="19" t="s">
        <v>101</v>
      </c>
    </row>
    <row r="55" spans="1:1">
      <c r="A55" s="19" t="s">
        <v>102</v>
      </c>
    </row>
    <row r="56" spans="1:1">
      <c r="A56" s="19" t="s">
        <v>103</v>
      </c>
    </row>
    <row r="57" spans="1:1">
      <c r="A57" s="19" t="s">
        <v>104</v>
      </c>
    </row>
    <row r="58" spans="1:1">
      <c r="A58" s="19" t="s">
        <v>105</v>
      </c>
    </row>
    <row r="59" spans="1:1">
      <c r="A59" s="19" t="s">
        <v>106</v>
      </c>
    </row>
    <row r="60" spans="1:1">
      <c r="A60" s="19" t="s">
        <v>107</v>
      </c>
    </row>
    <row r="61" spans="1:1">
      <c r="A61" s="19" t="s">
        <v>108</v>
      </c>
    </row>
    <row r="62" spans="1:1">
      <c r="A62" s="19" t="s">
        <v>109</v>
      </c>
    </row>
    <row r="63" spans="1:1">
      <c r="A63" s="19" t="s">
        <v>110</v>
      </c>
    </row>
    <row r="64" spans="1:1">
      <c r="A64" s="19" t="s">
        <v>111</v>
      </c>
    </row>
    <row r="65" spans="1:1">
      <c r="A65" s="19" t="s">
        <v>112</v>
      </c>
    </row>
    <row r="66" spans="1:1">
      <c r="A66" s="19" t="s">
        <v>113</v>
      </c>
    </row>
    <row r="67" spans="1:1">
      <c r="A67" s="19" t="s">
        <v>114</v>
      </c>
    </row>
    <row r="68" spans="1:1">
      <c r="A68" s="19" t="s">
        <v>115</v>
      </c>
    </row>
    <row r="69" spans="1:1">
      <c r="A69" s="19" t="s">
        <v>116</v>
      </c>
    </row>
    <row r="70" spans="1:1">
      <c r="A70" s="19" t="s">
        <v>117</v>
      </c>
    </row>
    <row r="71" spans="1:1">
      <c r="A71" s="19" t="s">
        <v>118</v>
      </c>
    </row>
    <row r="72" spans="1:1">
      <c r="A72" s="19" t="s">
        <v>119</v>
      </c>
    </row>
    <row r="73" spans="1:1">
      <c r="A73" s="19" t="s">
        <v>120</v>
      </c>
    </row>
    <row r="74" spans="1:1">
      <c r="A74" s="19" t="s">
        <v>121</v>
      </c>
    </row>
    <row r="75" spans="1:1">
      <c r="A75" s="1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4.5"/>
  <sheetData>
    <row r="1" spans="1:1">
      <c r="A1" t="s">
        <v>123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Survey</vt:lpstr>
      <vt:lpstr>Sheet3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Kervin, Audrey</dc:creator>
  <cp:keywords/>
  <dc:description/>
  <cp:lastModifiedBy>Colorado, Josue</cp:lastModifiedBy>
  <cp:revision/>
  <dcterms:created xsi:type="dcterms:W3CDTF">2015-06-05T18:17:20Z</dcterms:created>
  <dcterms:modified xsi:type="dcterms:W3CDTF">2021-07-09T15:49:17Z</dcterms:modified>
  <cp:category/>
  <cp:contentStatus/>
</cp:coreProperties>
</file>