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617D0128-4521-FC4A-AF9B-80EB7F4FDD2A}" xr6:coauthVersionLast="47" xr6:coauthVersionMax="47" xr10:uidLastSave="{00000000-0000-0000-0000-000000000000}"/>
  <bookViews>
    <workbookView xWindow="8660" yWindow="1200" windowWidth="29040" windowHeight="15840" xr2:uid="{00000000-000D-0000-FFFF-FFFF00000000}"/>
  </bookViews>
  <sheets>
    <sheet name="Sheet1" sheetId="1" r:id="rId1"/>
  </sheets>
  <definedNames>
    <definedName name="_xlnm._FilterDatabase" localSheetId="0" hidden="1">Sheet1!$A$9:$I$182</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8" i="1" l="1"/>
  <c r="I116" i="1" l="1"/>
  <c r="I118" i="1"/>
  <c r="I117" i="1"/>
  <c r="I102" i="1"/>
  <c r="I115" i="1" l="1"/>
  <c r="I114" i="1"/>
  <c r="I113" i="1"/>
  <c r="I112" i="1"/>
  <c r="I111" i="1"/>
  <c r="I110" i="1"/>
  <c r="I109" i="1"/>
  <c r="I108" i="1"/>
  <c r="I107" i="1"/>
  <c r="I106" i="1"/>
  <c r="I105" i="1"/>
  <c r="I104" i="1"/>
  <c r="I103"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7" i="1"/>
  <c r="I126" i="1"/>
  <c r="I125" i="1"/>
  <c r="I124" i="1"/>
  <c r="I123" i="1"/>
  <c r="I122" i="1"/>
  <c r="I121" i="1"/>
  <c r="I120" i="1"/>
  <c r="I119" i="1"/>
  <c r="G182" i="1" l="1"/>
  <c r="G188" i="1" s="1"/>
  <c r="I182" i="1"/>
  <c r="I188" i="1" s="1"/>
  <c r="H182" i="1"/>
  <c r="H188" i="1" s="1"/>
  <c r="H190" i="1" l="1"/>
</calcChain>
</file>

<file path=xl/sharedStrings.xml><?xml version="1.0" encoding="utf-8"?>
<sst xmlns="http://schemas.openxmlformats.org/spreadsheetml/2006/main" count="311" uniqueCount="196">
  <si>
    <t>Function</t>
  </si>
  <si>
    <t>Object</t>
  </si>
  <si>
    <t xml:space="preserve">Account Title </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</si>
  <si>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</si>
  <si>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</si>
  <si>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</si>
  <si>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</si>
  <si>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</si>
  <si>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</si>
  <si>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</si>
  <si>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</si>
  <si>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</si>
  <si>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</si>
  <si>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</si>
  <si>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</si>
  <si>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</si>
  <si>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</si>
  <si>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r>
      <rPr>
        <b/>
        <u/>
        <sz val="11"/>
        <color theme="1"/>
        <rFont val="Arial"/>
        <family val="2"/>
      </rPr>
      <t>Osceola County School District</t>
    </r>
    <r>
      <rPr>
        <u/>
        <sz val="11"/>
        <color theme="1"/>
        <rFont val="Arial"/>
        <family val="2"/>
      </rPr>
      <t xml:space="preserve"> </t>
    </r>
    <r>
      <rPr>
        <sz val="11"/>
        <color theme="1"/>
        <rFont val="Arial"/>
        <family val="2"/>
      </rPr>
      <t xml:space="preserve">
Name of Eligible Recipient </t>
    </r>
  </si>
  <si>
    <r>
      <t xml:space="preserve">The School District of Osceola County will allocate a total of </t>
    </r>
    <r>
      <rPr>
        <sz val="11"/>
        <color rgb="FF000000"/>
        <rFont val="Calibri"/>
        <family val="2"/>
        <scheme val="minor"/>
      </rPr>
      <t>$1,000,000.00 for the coverage of COVID medical expenses.</t>
    </r>
  </si>
  <si>
    <t>The School District of Osceola County will allocate a total of $1,000,000.00 for the payment of employee COVID leave salaries.</t>
  </si>
  <si>
    <t>The School District of Osceola County will allocate a total of $1,000,000.00 for the payment of employee unemployment due to COVID.</t>
  </si>
  <si>
    <t>To ensure network security and fight against cyber-attacks, the School District of Osceola County will purchase 5,647 ARMIS - Agentless Device Security @ $28.33 each for $160,000.00 a year over a three-year period for a total of $480,000.00.</t>
  </si>
  <si>
    <t>To empower educators and students every with access to secure, reliable, and flexible learning environment, the School District of Osceola County will purchase Identity Automation Access Management for $230,000.00 a year over a three-year period for a total of $690,000.00.</t>
  </si>
  <si>
    <t>The School District of Osceola County will purchase sanitation supplies, and PPE items, including hand sanitizer and face coverings at $436,744.00 for 2022, $1,000,000.00 for 2023, and $610,212.00 for a total of $2,046,956.00.</t>
  </si>
  <si>
    <r>
      <rPr>
        <b/>
        <sz val="11"/>
        <color theme="1"/>
        <rFont val="Calibri"/>
        <family val="2"/>
        <scheme val="minor"/>
      </rPr>
      <t>Retirement @ 10.82%</t>
    </r>
    <r>
      <rPr>
        <sz val="11"/>
        <color theme="1"/>
        <rFont val="Calibri"/>
        <family val="2"/>
        <scheme val="minor"/>
      </rPr>
      <t xml:space="preserve">
CARES Act Bookkeeper @ $7,813.46 for the 2022-2023 and 2023-2024 school year.</t>
    </r>
  </si>
  <si>
    <r>
      <rPr>
        <b/>
        <sz val="11"/>
        <color theme="1"/>
        <rFont val="Calibri"/>
        <family val="2"/>
        <scheme val="minor"/>
      </rPr>
      <t>Social Security @ 7.65%</t>
    </r>
    <r>
      <rPr>
        <sz val="11"/>
        <color theme="1"/>
        <rFont val="Calibri"/>
        <family val="2"/>
        <scheme val="minor"/>
      </rPr>
      <t xml:space="preserve">
CARES Act Bookkeeper @ $5,524.30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</si>
  <si>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CARES Act Bookkeeper @ $13,818.10 for the 2022-2023 and 2023-2024 school year.</t>
    </r>
  </si>
  <si>
    <r>
      <rPr>
        <b/>
        <sz val="11"/>
        <color theme="1"/>
        <rFont val="Calibri"/>
        <family val="2"/>
        <scheme val="minor"/>
      </rPr>
      <t>Retirement @ 10.82%</t>
    </r>
    <r>
      <rPr>
        <sz val="11"/>
        <color theme="1"/>
        <rFont val="Calibri"/>
        <family val="2"/>
        <scheme val="minor"/>
      </rPr>
      <t xml:space="preserve">
District RN @ $10,284.92 for the 2022-2023 and 2023-2024 school year.</t>
    </r>
  </si>
  <si>
    <r>
      <rPr>
        <b/>
        <sz val="11"/>
        <color theme="1"/>
        <rFont val="Calibri"/>
        <family val="2"/>
        <scheme val="minor"/>
      </rPr>
      <t xml:space="preserve">Social Security @ 7.65%    </t>
    </r>
    <r>
      <rPr>
        <sz val="11"/>
        <color theme="1"/>
        <rFont val="Calibri"/>
        <family val="2"/>
        <scheme val="minor"/>
      </rPr>
      <t xml:space="preserve">                                                                                            District RN @ $7,271.68 for the 2022-2023 and 2023-2024 school year.</t>
    </r>
  </si>
  <si>
    <r>
      <rPr>
        <b/>
        <sz val="11"/>
        <color theme="1"/>
        <rFont val="Calibri"/>
        <family val="2"/>
        <scheme val="minor"/>
      </rPr>
      <t xml:space="preserve">Group Insurance Calculated @ Medical Rate $6,826.00 x Allocation Percent (+) Life Rate 0.23% x Salary      </t>
    </r>
    <r>
      <rPr>
        <sz val="11"/>
        <color theme="1"/>
        <rFont val="Calibri"/>
        <family val="2"/>
        <scheme val="minor"/>
      </rPr>
      <t xml:space="preserve">                                                             District RN @ $13,870.62 for the 2022-2023 and 2023-2024 school year.</t>
    </r>
  </si>
  <si>
    <r>
      <rPr>
        <b/>
        <sz val="11"/>
        <color theme="1"/>
        <rFont val="Calibri"/>
        <family val="2"/>
        <scheme val="minor"/>
      </rPr>
      <t>Retirement @ 10.82%</t>
    </r>
    <r>
      <rPr>
        <sz val="11"/>
        <color theme="1"/>
        <rFont val="Calibri"/>
        <family val="2"/>
        <scheme val="minor"/>
      </rPr>
      <t xml:space="preserve">
CARES Act Grant Project Manager @ $12,912.16 for the 2022-2023 and 2023-2024 school year.</t>
    </r>
  </si>
  <si>
    <r>
      <rPr>
        <b/>
        <sz val="11"/>
        <color theme="1"/>
        <rFont val="Calibri"/>
        <family val="2"/>
        <scheme val="minor"/>
      </rPr>
      <t>Social Security @ 7.65%</t>
    </r>
    <r>
      <rPr>
        <sz val="11"/>
        <color theme="1"/>
        <rFont val="Calibri"/>
        <family val="2"/>
        <scheme val="minor"/>
      </rPr>
      <t xml:space="preserve">
CARES Act Grant Project Manager @ $9,129.20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</si>
  <si>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CARES Act Grant Project Manager @ $13,926.48 for the 2022-2023 and 2023-2024 school year.</t>
    </r>
  </si>
  <si>
    <r>
      <rPr>
        <b/>
        <sz val="11"/>
        <color theme="1"/>
        <rFont val="Calibri"/>
        <family val="2"/>
        <scheme val="minor"/>
      </rPr>
      <t>Retirement @ 10.82%</t>
    </r>
    <r>
      <rPr>
        <sz val="11"/>
        <color theme="1"/>
        <rFont val="Calibri"/>
        <family val="2"/>
        <scheme val="minor"/>
      </rPr>
      <t xml:space="preserve">
Math Educational Specialist @ $14,689.44 for the 2022-2023 and 2023-2024 school year.</t>
    </r>
  </si>
  <si>
    <r>
      <rPr>
        <b/>
        <sz val="11"/>
        <color theme="1"/>
        <rFont val="Calibri"/>
        <family val="2"/>
        <scheme val="minor"/>
      </rPr>
      <t>Social Security @ 7.65%</t>
    </r>
    <r>
      <rPr>
        <sz val="11"/>
        <color theme="1"/>
        <rFont val="Calibri"/>
        <family val="2"/>
        <scheme val="minor"/>
      </rPr>
      <t xml:space="preserve">
Math Educational Specialist @ $10,385.80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</si>
  <si>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Math Educational Specialist @ $13,964.26 for the 2022-2023 and 2023-2024 school year.</t>
    </r>
  </si>
  <si>
    <r>
      <rPr>
        <b/>
        <sz val="11"/>
        <color theme="1"/>
        <rFont val="Calibri"/>
        <family val="2"/>
        <scheme val="minor"/>
      </rPr>
      <t>Retirement @ 10.82%</t>
    </r>
    <r>
      <rPr>
        <sz val="11"/>
        <color theme="1"/>
        <rFont val="Calibri"/>
        <family val="2"/>
        <scheme val="minor"/>
      </rPr>
      <t xml:space="preserve">
ELA Educational Specialist @ $16,165.30 for the 2022-2023 and 2023-2024 school year.</t>
    </r>
  </si>
  <si>
    <r>
      <rPr>
        <b/>
        <sz val="11"/>
        <color theme="1"/>
        <rFont val="Calibri"/>
        <family val="2"/>
        <scheme val="minor"/>
      </rPr>
      <t>Social Security @ 7.65%</t>
    </r>
    <r>
      <rPr>
        <sz val="11"/>
        <color theme="1"/>
        <rFont val="Calibri"/>
        <family val="2"/>
        <scheme val="minor"/>
      </rPr>
      <t xml:space="preserve">
ELA Educational Specialist @ $11,429.26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</si>
  <si>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ELA Educational Specialist @ $13,995.62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</si>
  <si>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$65,462.00 a year over a two-year period for a total of $130,924.00 for a Data Scientist to collaborate with the school district and school-level coaches, leaders, and teachers to effectively utilize student progress monitoring data to identify students with significant academic needs and identify appropriate instructional interventions for the 2022-2023 and 2023-2024 school year.</t>
    </r>
  </si>
  <si>
    <r>
      <rPr>
        <b/>
        <sz val="11"/>
        <color theme="1"/>
        <rFont val="Calibri"/>
        <family val="2"/>
        <scheme val="minor"/>
      </rPr>
      <t>Retirement @ 10.82%</t>
    </r>
    <r>
      <rPr>
        <sz val="11"/>
        <color theme="1"/>
        <rFont val="Calibri"/>
        <family val="2"/>
        <scheme val="minor"/>
      </rPr>
      <t xml:space="preserve">
Data Scientist @ $14,165.98 for the 2022-2023 and 2023-2024 school year.</t>
    </r>
  </si>
  <si>
    <r>
      <rPr>
        <b/>
        <sz val="11"/>
        <color theme="1"/>
        <rFont val="Calibri"/>
        <family val="2"/>
        <scheme val="minor"/>
      </rPr>
      <t>Social Security @ 7.65%</t>
    </r>
    <r>
      <rPr>
        <sz val="11"/>
        <color theme="1"/>
        <rFont val="Calibri"/>
        <family val="2"/>
        <scheme val="minor"/>
      </rPr>
      <t xml:space="preserve">
Data Scientist @ $10,015.68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</si>
  <si>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Data Scientist @ $13,953.12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</si>
  <si>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$306,060.00 over a three-year period for two District Lead mentors to supervise Instructional mentors who train new teachers in a systematic and sequential approach to learn how to provide effective instruction to their deserving students for the 2021-2022, 2022-2023, and 2023-2024 school year.</t>
    </r>
  </si>
  <si>
    <r>
      <rPr>
        <b/>
        <sz val="11"/>
        <color theme="1"/>
        <rFont val="Calibri"/>
        <family val="2"/>
        <scheme val="minor"/>
      </rPr>
      <t>Retirement @ 10.82%</t>
    </r>
    <r>
      <rPr>
        <sz val="11"/>
        <color theme="1"/>
        <rFont val="Calibri"/>
        <family val="2"/>
        <scheme val="minor"/>
      </rPr>
      <t xml:space="preserve">
Two District Lead mentors  @ $33,115.71 for the 2021-2022, 2022-2023, and 2023-2024 school year.</t>
    </r>
  </si>
  <si>
    <r>
      <rPr>
        <b/>
        <sz val="11"/>
        <color theme="1"/>
        <rFont val="Calibri"/>
        <family val="2"/>
        <scheme val="minor"/>
      </rPr>
      <t>Social Security @ 7.65%</t>
    </r>
    <r>
      <rPr>
        <sz val="11"/>
        <color theme="1"/>
        <rFont val="Calibri"/>
        <family val="2"/>
        <scheme val="minor"/>
      </rPr>
      <t xml:space="preserve">
Two District Lead mentors @ $23,413.59 for the 2021-2022,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</si>
  <si>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Two District Lead mentors @ $41,659.95 for the 2021-2022, 2022-2023, and 2023-2024 school year.</t>
    </r>
  </si>
  <si>
    <t xml:space="preserve">The School District of Osceola County will allocate a total of $45,080.00 to Sunbelt Staffing for a contracted LPN to perform COVID testing for our school district.  </t>
  </si>
  <si>
    <t xml:space="preserve">The School District of Osceola County will allocate a total of $204,920.00 for COVID Pool Testing for district employees for the 2021-2022 school year.  </t>
  </si>
  <si>
    <t xml:space="preserve">To address our district’s learning loss, the School District of Osceola County will allocate a total of $1,013,735.00 to provide sixty-two schools with tier-one remediation classroom supports and supplies for the 2022-2023 and 2023-2024 school year.  </t>
  </si>
  <si>
    <r>
      <rPr>
        <b/>
        <sz val="11"/>
        <color theme="1"/>
        <rFont val="Calibri"/>
        <family val="2"/>
        <scheme val="minor"/>
      </rPr>
      <t>Retirement @ 10.82%</t>
    </r>
    <r>
      <rPr>
        <sz val="11"/>
        <color theme="1"/>
        <rFont val="Calibri"/>
        <family val="2"/>
        <scheme val="minor"/>
      </rPr>
      <t xml:space="preserve">
Summer learning and enrichment programs  @ $162,325.96 for the 2022-2023 and 2023-2024 school year.                                  </t>
    </r>
  </si>
  <si>
    <r>
      <rPr>
        <b/>
        <sz val="11"/>
        <color theme="1"/>
        <rFont val="Calibri"/>
        <family val="2"/>
        <scheme val="minor"/>
      </rPr>
      <t>Social Security @ 7.65%</t>
    </r>
    <r>
      <rPr>
        <sz val="11"/>
        <color theme="1"/>
        <rFont val="Calibri"/>
        <family val="2"/>
        <scheme val="minor"/>
      </rPr>
      <t xml:space="preserve">
Summer learning and enrichment programs @ $114,771.60 for the 2022-2023 and 2023-2024 school year.  </t>
    </r>
  </si>
  <si>
    <t>To address our district’s learning loss, the School District of Osceola County will allocate a total of $222,662.44 in supplies and materials for all Summer learning and enrichment programs for the 2022-2023 and 2023-2024 school year.</t>
  </si>
  <si>
    <t>In order to produce high-quality, relevant, flexible, and broadly accessible professional learning experiences for teachers offer a strategy for teachers to expand and validate their learning,  the School District of Osceola County will purchase UCF Micro-credentialling, so our teachers receive recognition as they achieve milestones in their professional learning trajectories at $200,000.00 a year for over three years for a total of $600,000.00 for the 2021-2022, 2022-2023, and 2023-2024 school year.</t>
  </si>
  <si>
    <t>To build an equitable principal pipeline for aspiring teachers to become administrators, the School District of Osceola County will allocate $100,000.00 a year for over three years for a total of $300,000.00 for a partnership with Florida Atlantic University to serve teachers demonstrating leadership skills and aspiring to be school-based Administrators for the 2021-2022, 2022-2023, and 2023-2024 school year.</t>
  </si>
  <si>
    <t>To provide hands-on learning experiences and training for School Principals to achieve student success, engage families and the community, develop leaders, develop and manage systems of teacher recruiting and retainment to increase student achievement for all the students in our district, the School District of Osceola County will allocate $150,000.00 a year for over three years for a total of $450,000.00 to Human Capital Leadership for the 2021-2022, 2022-2023, and 2023-2024 school year.</t>
  </si>
  <si>
    <t>To honor our district’s commitment that all students have an equal educational opportunity, the School District of Osceola County will allocate $150,000.00 a year for over three years for a total of $450,000.00 for Equity Leadership Development, which will ensure that every student receives the support they need to succeed for the 2021-2022, 2022-2023, and 2023-2024 school year.</t>
  </si>
  <si>
    <r>
      <rPr>
        <b/>
        <sz val="11"/>
        <color theme="1"/>
        <rFont val="Calibri"/>
        <family val="2"/>
        <scheme val="minor"/>
      </rPr>
      <t>Retirement @ 10.82%</t>
    </r>
    <r>
      <rPr>
        <sz val="11"/>
        <color theme="1"/>
        <rFont val="Calibri"/>
        <family val="2"/>
        <scheme val="minor"/>
      </rPr>
      <t xml:space="preserve">
Weekly PLC time  @ $219,941.10 for the 2022-2023 and 2023-2024 school year.                                  </t>
    </r>
  </si>
  <si>
    <r>
      <rPr>
        <b/>
        <sz val="11"/>
        <color theme="1"/>
        <rFont val="Calibri"/>
        <family val="2"/>
        <scheme val="minor"/>
      </rPr>
      <t>Social Security @ 7.65%</t>
    </r>
    <r>
      <rPr>
        <sz val="11"/>
        <color theme="1"/>
        <rFont val="Calibri"/>
        <family val="2"/>
        <scheme val="minor"/>
      </rPr>
      <t xml:space="preserve">
Weekly PLC time @ $155,503.47 for the 2022-2023 and 2023-2024 school year.  </t>
    </r>
  </si>
  <si>
    <r>
      <rPr>
        <b/>
        <sz val="11"/>
        <color theme="1"/>
        <rFont val="Calibri"/>
        <family val="2"/>
        <scheme val="minor"/>
      </rPr>
      <t xml:space="preserve">Salary (OPS)
</t>
    </r>
    <r>
      <rPr>
        <sz val="11"/>
        <color theme="1"/>
        <rFont val="Calibri"/>
        <family val="2"/>
        <scheme val="minor"/>
      </rPr>
      <t>To address our district’s learning loss, the School District of Osceola County will provide core teachers and academic coaches one additional hour weekly of PLC time at their hourly rate to review data and plan for targeted instruction to make up learning loss at our ten identified high need schools for the 2022-2023 and 2023-2024 school year.                                                                                                                             29,741 available teacher hours X $33.67 = $1,001,362.62 per year.</t>
    </r>
  </si>
  <si>
    <r>
      <rPr>
        <b/>
        <sz val="11"/>
        <rFont val="Calibri"/>
        <family val="2"/>
        <scheme val="minor"/>
      </rPr>
      <t xml:space="preserve">Salary (OPS)  </t>
    </r>
    <r>
      <rPr>
        <sz val="11"/>
        <rFont val="Calibri"/>
        <family val="2"/>
        <scheme val="minor"/>
      </rPr>
      <t xml:space="preserve">                                                                                                                                                                To address our district’s learning loss, particularly in math, the School District of Osceola County will allocate $345,477.00 over a three-year period for B.E.S.T. Standards Mathematics professional learning and monthly state webinar opportunities to increase our student’s math scores across the district for the 2021-2022, 2022-2023, and 2023-2024 school year.</t>
    </r>
  </si>
  <si>
    <r>
      <rPr>
        <b/>
        <sz val="11"/>
        <color theme="1"/>
        <rFont val="Calibri"/>
        <family val="2"/>
        <scheme val="minor"/>
      </rPr>
      <t xml:space="preserve">Salary (OPS)       </t>
    </r>
    <r>
      <rPr>
        <sz val="11"/>
        <color theme="1"/>
        <rFont val="Calibri"/>
        <family val="2"/>
        <scheme val="minor"/>
      </rPr>
      <t xml:space="preserve">                                                                                                                                                           To address our district’s learning loss, the School District of Osceola County will provide Summer learning and enrichment programs at the elementary, middle, and high-school levels. At the elementary level, we will provide  STEAM Academy (K-4), Osceola Young Scholars Academy (K-8), K-2 Academy (ELL Inclusion), Kindergarten Academy, First Grade Academy, Second Grade Academy, Third Grade Reading Summer Camp, Media Centers Open for Camps (K-5), Woz Ed Camp (k-5), and Emergent Bilingual English Language Dual Language Enrichment Summer Program (K-4). At the middle-school level, we will offer Grade Recovery (6-8), Emergent Bilingual Enrichment Acculturation (6-8), and Avid Excel (6-8). At the high-school level, we will offer On-Ramp to Algebra (9), Business Academy at Poinciana Academy (incoming freshman), and Credit Recovery Impact Lab (9-12). We provide an ESE Extended School Year program (K-8) for our exceptional learners and DJJ Summer Tutoring (6-12) for our adjudicated students. We will have 28,200 hours for a total of $1,500,240.00 for the 2022-2023 and 2023-2024 school year.</t>
    </r>
  </si>
  <si>
    <r>
      <rPr>
        <b/>
        <sz val="11"/>
        <color theme="1"/>
        <rFont val="Calibri"/>
        <family val="2"/>
        <scheme val="minor"/>
      </rPr>
      <t>Retirement @ 10.82%</t>
    </r>
    <r>
      <rPr>
        <sz val="11"/>
        <color theme="1"/>
        <rFont val="Calibri"/>
        <family val="2"/>
        <scheme val="minor"/>
      </rPr>
      <t xml:space="preserve">
B.E.S.T. Standards Mathematics professional learning and monthly state webinar opportunities  @ $37,380.61 for the 2022-2023 and 2023-2024 school year.                                  </t>
    </r>
  </si>
  <si>
    <r>
      <rPr>
        <b/>
        <sz val="11"/>
        <color theme="1"/>
        <rFont val="Calibri"/>
        <family val="2"/>
        <scheme val="minor"/>
      </rPr>
      <t>Social Security @ 7.65%</t>
    </r>
    <r>
      <rPr>
        <sz val="11"/>
        <color theme="1"/>
        <rFont val="Calibri"/>
        <family val="2"/>
        <scheme val="minor"/>
      </rPr>
      <t xml:space="preserve">
B.E.S.T. Standards Mathematics professional learning and monthly state webinar opportunities @ $26,428.99 for the 2022-2023 and 2023-2024 school year.  </t>
    </r>
  </si>
  <si>
    <t>To address our district’s learning loss, particularly in math, the School District of Osceola County will allocate $190,714.00 over a three-year period for B.E.S.T. Standards Mathematics training materials and B.E.S.T Standards books for teachers to increase our student’s math scores across the district for the 2021-2022, 2022-2023, and 2023-2024 school year.</t>
  </si>
  <si>
    <r>
      <rPr>
        <b/>
        <sz val="11"/>
        <color theme="1"/>
        <rFont val="Calibri"/>
        <family val="2"/>
        <scheme val="minor"/>
      </rPr>
      <t>Retirement @ 10.82%</t>
    </r>
    <r>
      <rPr>
        <sz val="11"/>
        <color theme="1"/>
        <rFont val="Calibri"/>
        <family val="2"/>
        <scheme val="minor"/>
      </rPr>
      <t xml:space="preserve">
Academic Acceleration  @ $1,023,000.00 for the 2022-2023 and 2023-2024 school year.                                  </t>
    </r>
  </si>
  <si>
    <r>
      <rPr>
        <b/>
        <sz val="11"/>
        <color theme="1"/>
        <rFont val="Calibri"/>
        <family val="2"/>
        <scheme val="minor"/>
      </rPr>
      <t>Social Security @ 7.65%</t>
    </r>
    <r>
      <rPr>
        <sz val="11"/>
        <color theme="1"/>
        <rFont val="Calibri"/>
        <family val="2"/>
        <scheme val="minor"/>
      </rPr>
      <t xml:space="preserve">
Academic Acceleration @ $369,040.50 for the 2022-2023 and 2023-2024 school year.  </t>
    </r>
  </si>
  <si>
    <t>To address our district’s learning loss, particularly in math, the School District of Osceola County will allocate $15,000.00 a year over a two-year period for a total of $30,00.00 for the Numeracy Project which will increase student achievement in mathematics by intentionally developing number sense through number knowledge and number strategy and, in turn, increase teacher understanding about instructional practices that target and develop number sense and place value for the 2022-2023 and 2023-2024 school year.</t>
  </si>
  <si>
    <r>
      <rPr>
        <b/>
        <sz val="11"/>
        <color theme="1"/>
        <rFont val="Calibri"/>
        <family val="2"/>
        <scheme val="minor"/>
      </rPr>
      <t>Group Insurance Calculated @ Medical Rate $6,826.00 x Allocation Percent (+) Life Rate 0.23% x Salary</t>
    </r>
    <r>
      <rPr>
        <sz val="11"/>
        <color theme="1"/>
        <rFont val="Calibri"/>
        <family val="2"/>
        <scheme val="minor"/>
      </rPr>
      <t xml:space="preserve">
Instructional Mentors @ $867,346.75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</si>
  <si>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$750,000.00 in supplements for one hundred Instructional Mentors to train new teachers in a systematic and sequential approach to learn how to provide effective instruction to their deserving students over a three-year period for the 2021-2022, 2022-2023, and 2023-2024 school year.</t>
    </r>
  </si>
  <si>
    <r>
      <rPr>
        <b/>
        <sz val="11"/>
        <color theme="1"/>
        <rFont val="Calibri"/>
        <family val="2"/>
        <scheme val="minor"/>
      </rPr>
      <t>Retirement @ 10.82%</t>
    </r>
    <r>
      <rPr>
        <sz val="11"/>
        <color theme="1"/>
        <rFont val="Calibri"/>
        <family val="2"/>
        <scheme val="minor"/>
      </rPr>
      <t xml:space="preserve">
Instructional Mentors Supplements @ $81,150.00 for the 2022-2023 and 2023-2024 school year.</t>
    </r>
  </si>
  <si>
    <r>
      <rPr>
        <b/>
        <sz val="11"/>
        <color theme="1"/>
        <rFont val="Calibri"/>
        <family val="2"/>
        <scheme val="minor"/>
      </rPr>
      <t>Social Security @ 7.65%</t>
    </r>
    <r>
      <rPr>
        <sz val="11"/>
        <color theme="1"/>
        <rFont val="Calibri"/>
        <family val="2"/>
        <scheme val="minor"/>
      </rPr>
      <t xml:space="preserve">
Instructional Mentors Supplements @ $57,375.00 for the 2022-2023 and 2023-2024 school year.</t>
    </r>
  </si>
  <si>
    <r>
      <rPr>
        <b/>
        <sz val="11"/>
        <color theme="1"/>
        <rFont val="Calibri"/>
        <family val="2"/>
        <scheme val="minor"/>
      </rPr>
      <t>Social Security @ 7.65%</t>
    </r>
    <r>
      <rPr>
        <sz val="11"/>
        <color theme="1"/>
        <rFont val="Calibri"/>
        <family val="2"/>
        <scheme val="minor"/>
      </rPr>
      <t xml:space="preserve">
Instructional Coaches Supplements @ $57,375.00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</si>
  <si>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$750,000.00 in supplements for one hundred Instructional Coaches to support and assist classroom teachers in assessing the specific needs of students, develop appropriate, differentiated instruction, and refer students to the school remediation process if necessary over a three-year period for the 2021-2022,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</si>
  <si>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$5,965,379.07 for sixty-one Computer Technicians to perform routine maintenance and troubleshoot problems for our district’s one-to-one technology plan within our schools for a total of over a three-year period for the 2021-2022, 2022-2023, and 2023-2024 school year.</t>
    </r>
  </si>
  <si>
    <r>
      <rPr>
        <b/>
        <sz val="11"/>
        <color theme="1"/>
        <rFont val="Calibri"/>
        <family val="2"/>
        <scheme val="minor"/>
      </rPr>
      <t>Retirement @ 10.82%</t>
    </r>
    <r>
      <rPr>
        <sz val="11"/>
        <color theme="1"/>
        <rFont val="Calibri"/>
        <family val="2"/>
        <scheme val="minor"/>
      </rPr>
      <t xml:space="preserve">
Computer Technicians @ $645,454.02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</si>
  <si>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Computer Technicians @ $1,262,878.38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</si>
  <si>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$6,243,514.26 for our One-to-One Technology Initiative Staff, which consists of district-wide Technology Resource Specialists, Network Specialists, Asset Managers, Programmer Analysts, Network Communication Analysts, Security Network Communication Analysts, a Program Manager, a Director of Information &amp; Network Security, and a Coordinator of Computer Support to support and maintain the stable operation of our district’s in-house computer network over a three-year period for the 2021-2022, 2022-2023, and 2023-2024 school year.</t>
    </r>
  </si>
  <si>
    <r>
      <rPr>
        <b/>
        <sz val="11"/>
        <color theme="1"/>
        <rFont val="Calibri"/>
        <family val="2"/>
        <scheme val="minor"/>
      </rPr>
      <t>Retirement @ 10.82%</t>
    </r>
    <r>
      <rPr>
        <sz val="11"/>
        <color theme="1"/>
        <rFont val="Calibri"/>
        <family val="2"/>
        <scheme val="minor"/>
      </rPr>
      <t xml:space="preserve">
One-to-One Technology Initiative Staff @ $675,548.25 for the 2022-2023 and 2023-2024 school year.</t>
    </r>
  </si>
  <si>
    <r>
      <rPr>
        <b/>
        <sz val="11"/>
        <color theme="1"/>
        <rFont val="Calibri"/>
        <family val="2"/>
        <scheme val="minor"/>
      </rPr>
      <t>Social Security @ 7.65%</t>
    </r>
    <r>
      <rPr>
        <sz val="11"/>
        <color theme="1"/>
        <rFont val="Calibri"/>
        <family val="2"/>
        <scheme val="minor"/>
      </rPr>
      <t xml:space="preserve">
One-to-One Technology Initiative Staff @ $477,628.83 for the 2022-2023 and 2023-2024 school year.</t>
    </r>
  </si>
  <si>
    <r>
      <rPr>
        <b/>
        <sz val="11"/>
        <color theme="1"/>
        <rFont val="Calibri"/>
        <family val="2"/>
        <scheme val="minor"/>
      </rPr>
      <t>Group Insurance Calculated @ Medical Rate $6,826.00 x Allocation Percent (+) Life Rate 0.23% x Salary</t>
    </r>
    <r>
      <rPr>
        <sz val="11"/>
        <color theme="1"/>
        <rFont val="Calibri"/>
        <family val="2"/>
        <scheme val="minor"/>
      </rPr>
      <t xml:space="preserve">
One-to-One Technology Initiative Staff @ $833,480.07 for the 2022-2023 and 2023-2024 school year.</t>
    </r>
  </si>
  <si>
    <t>To impact student learning while keeping teachers and administrators up to date on new curriculum resources, new findings on how children learn, and new technological tools for the classroom, the School District of Osceola County will allocate $500,000.00 a year for over three years for a total of $1,500,000.00 for Professional Development opportunities for all district staff for the 2021-2022, 2022-2023, and 2023-2024 school year.</t>
  </si>
  <si>
    <t>To maintain successful and effective programs and meet our students' needs and current demands being served, the School District of Osceola County will allocate $1,900,000.00 over three years for Curriculum Writing to reflect the philosophy, goals, and objectives, instructional resources, and assessments of our school district for the 2021-2022, 2022-2023, and 2023-2024 school year.</t>
  </si>
  <si>
    <t>To promote fiscal responsibility and good governance, the School District of Osceola County will allocate $150,000.00 to provide an external auditor for all ESSER grant projects awarded by the Florida Department of Education.</t>
  </si>
  <si>
    <t>Our district contacted our Charter School Administrators and Management companies and made them aware of all the deadlines, assurances, and information about this grant opportunity. In addition, our Charter School Grant Manager contacted all twenty-six eligible Charter Schools. Our consultation plan gave specific and clear details on allowable activities, budget period, and requirements. In addition, we consulted with Charter School Administrators, management companies, our District's Charter School Instructional Specialist, and the Educational Choices and Innovation Executive Director. All Charter Schools are required to submit their ARP ESSER Plan, DOE 101 Budget, Application, and Assurances provided in the RFA, and a detailed plan that our grants management team must approve.</t>
  </si>
  <si>
    <t>American Classical Charter MSID# 0982 20% Academic Acceleration</t>
  </si>
  <si>
    <t>Creative Inspiration Journey MSID# 0192 20% Academic Acceleration</t>
  </si>
  <si>
    <t>Four Corners Upper Charter MSID# 0152 20% Academic Acceleration</t>
  </si>
  <si>
    <t>Main Street Charter MSID# 0959 20% Academic Acceleration</t>
  </si>
  <si>
    <t>Mater Brighton Lakes MSID# 0163 20% Academic Acceleration</t>
  </si>
  <si>
    <t>Mater Palms Academy MSID# 0185 20% Academic Acceleration</t>
  </si>
  <si>
    <t>Mater St. Cloud Academy MSID# 0202 20% Academic Acceleration</t>
  </si>
  <si>
    <t>Mater Preparatory MSID# 0971 20% Academic Acceleration</t>
  </si>
  <si>
    <t>Osceola Science Charter MSID# 0181 20% Academic Acceleration</t>
  </si>
  <si>
    <t>New Dimensions Charter MSID# 0853 20% Academic Acceleration</t>
  </si>
  <si>
    <t>PM Wells Charter MSID# 0881 20% Academic Acceleration</t>
  </si>
  <si>
    <t>UCP Osceola Charter MSID# 0900 20% Academic Acceleration</t>
  </si>
  <si>
    <t>Creative Inspiration Journey MSID# 0192 ESEA authorized activities</t>
  </si>
  <si>
    <t>Four Corners Upper Charter MSID# 0152 ESEA authorized activities</t>
  </si>
  <si>
    <t>Main Street Charter MSID# 0959 ESEA authorized activities</t>
  </si>
  <si>
    <t>Mater Brighton Lakes MSID# 0163 ESEA authorized activities</t>
  </si>
  <si>
    <t>Mater Palms Academy MSID# 0185 ESEA authorized activities</t>
  </si>
  <si>
    <t>Mater St. Cloud Academy MSID# 0202 ESEA authorized activities</t>
  </si>
  <si>
    <t>Mater Preparatory MSID# 0971 ESEA authorized activities</t>
  </si>
  <si>
    <t>New Dimensions Charter MSID#  ESEA authorized activities</t>
  </si>
  <si>
    <t>Osceola Science Charter MSID# 0181 ESEA authorized activities</t>
  </si>
  <si>
    <t>PM Wells Charter MSID# 0881 ESEA authorized activities</t>
  </si>
  <si>
    <t>UCP Osceola Charter MSID# 0900 ESEA authorized activities</t>
  </si>
  <si>
    <t>2 (A)</t>
  </si>
  <si>
    <t>2 (F)</t>
  </si>
  <si>
    <t>2 (K)</t>
  </si>
  <si>
    <t>2 (R)</t>
  </si>
  <si>
    <t>2 (S)</t>
  </si>
  <si>
    <t>American Classical Charter MSID# 0982 ESEA authorized activities</t>
  </si>
  <si>
    <r>
      <rPr>
        <b/>
        <sz val="11"/>
        <color theme="1"/>
        <rFont val="Calibri"/>
        <family val="2"/>
        <scheme val="minor"/>
      </rPr>
      <t xml:space="preserve">Salary (OPS)
</t>
    </r>
    <r>
      <rPr>
        <sz val="11"/>
        <color theme="1"/>
        <rFont val="Calibri"/>
        <family val="2"/>
        <scheme val="minor"/>
      </rPr>
      <t xml:space="preserve">To address our district’s learning loss, the School District of Osceola County will  provide academic acceleration with our newly developed Supplemental Academic Instruction (SAI) plan to support students who are not experiencing success with Tier 1 instruction, which includes targeted intervention time, before school tutoring, after school tutoring, Saturday Academies at our district schools for the 2022-2023 and 2023-2024 school year.                                                                                                              </t>
    </r>
    <r>
      <rPr>
        <sz val="11"/>
        <rFont val="Calibri"/>
        <family val="2"/>
        <scheme val="minor"/>
      </rPr>
      <t>115,000 Teacher hours @ $26.60/hr = $3,059,000 x 2 years.</t>
    </r>
  </si>
  <si>
    <r>
      <t>To address our district’s learning loss, the School District of Osceola County will allocate $800,000.00 a year over a three-year period for a total of $2,400,000.00 to External tutoring services to provide</t>
    </r>
    <r>
      <rPr>
        <sz val="11"/>
        <rFont val="Calibri"/>
        <family val="2"/>
        <scheme val="minor"/>
      </rPr>
      <t xml:space="preserve"> </t>
    </r>
    <r>
      <rPr>
        <sz val="11"/>
        <color theme="1"/>
        <rFont val="Calibri"/>
        <family val="2"/>
        <scheme val="minor"/>
      </rPr>
      <t>qualified intervention support specialists to perform diagnostic tutoring to narrow our student’s learning gap and help them reach their appropriate achievement level by designing and implementing an individualized learning program that meets our student’s needs for the 2021-2022, 2022-2023, and 2023-2024 school year.</t>
    </r>
  </si>
  <si>
    <t>To address our district’s learning loss, particularly in math, the School District of Osceola County will allocate $617,500.00 a year over a three-year period for a total of $1,852,500.00 to Carnegie Learning to provide after school math tutoring, a full-time District Math Coach, and a full-time District Math Specialist to focus on our high need schools for the 2021-2022, 2022-2023, and 2023-2024 school year.</t>
  </si>
  <si>
    <t>To get our struggling students to and from Summer learning and enrichment programs, the School District of Osceola County will allocate $75,000.00 a month over two months(4150,000) for a total of $300,000.00 in transportation for the 2022-2023 and 2023-2024 school year.</t>
  </si>
  <si>
    <t>To design elementary-level career awareness programs and create CTE  and STEAM feeder schools, which focuses on a broad exploration of subjects, introducing young minds to the worlds of art, digital design and coding, and programs that encourage exploration and the discovery of STEAM, the School District of Osceola County will allocate $2,000,000.00  to create CTE and STEAM- based themes for fourteen Elementary for the 2021-2022 school year.</t>
  </si>
  <si>
    <t>To increase the communication range of wireless users across the district, the School District of Osceola County will purchase Access Points licenses over the next three years for a total of $230,479.00.</t>
  </si>
  <si>
    <r>
      <rPr>
        <b/>
        <sz val="11"/>
        <color theme="1"/>
        <rFont val="Calibri"/>
        <family val="2"/>
        <scheme val="minor"/>
      </rPr>
      <t>Salary</t>
    </r>
    <r>
      <rPr>
        <sz val="11"/>
        <color theme="1"/>
        <rFont val="Calibri"/>
        <family val="2"/>
        <scheme val="minor"/>
      </rPr>
      <t xml:space="preserve">
The School District of Osceola County will allocate $6,879,021.88 for one hundred 0.5 FTE Instructional Mentors to train new teachers in a systematic and sequential approach to learn how to provide effective instruction to their deserving students over a three-year period for the 2021-2022, 2022-2023, and 2023-2024 school year.</t>
    </r>
  </si>
  <si>
    <r>
      <rPr>
        <b/>
        <sz val="11"/>
        <color theme="1"/>
        <rFont val="Calibri"/>
        <family val="2"/>
        <scheme val="minor"/>
      </rPr>
      <t>Retirement @ 10.82%</t>
    </r>
    <r>
      <rPr>
        <sz val="11"/>
        <color theme="1"/>
        <rFont val="Calibri"/>
        <family val="2"/>
        <scheme val="minor"/>
      </rPr>
      <t xml:space="preserve">
Instructional Mentors @ $744,310.20 for the 2021-2022, 2022-2023 and 2023-2024 school year.</t>
    </r>
  </si>
  <si>
    <r>
      <rPr>
        <b/>
        <sz val="11"/>
        <color theme="1"/>
        <rFont val="Calibri"/>
        <family val="2"/>
        <scheme val="minor"/>
      </rPr>
      <t>Social Security @ 7.65%</t>
    </r>
    <r>
      <rPr>
        <sz val="11"/>
        <color theme="1"/>
        <rFont val="Calibri"/>
        <family val="2"/>
        <scheme val="minor"/>
      </rPr>
      <t xml:space="preserve">
Instructional Mentors @ $526,245.20 for the 2021-2022, 2022-2023 and 2023-2024 school year.</t>
    </r>
  </si>
  <si>
    <t>Florida Cyber Charter MSID# 0153 20% Academic Acceleration</t>
  </si>
  <si>
    <t>Florida Cyber Charter MSID# 0153 ESEA authorized activities</t>
  </si>
  <si>
    <t>St. Cloud Preparatory MSID# 0162 20% Academic Acceleration</t>
  </si>
  <si>
    <t>St. Cloud Preparatory MSID# 0162 ESEA authorized activities</t>
  </si>
  <si>
    <t>To ensure that teachers are fully equipped to deliver high-quality instruction that meets individual student learning needs, the School District of Osceola County will allocate $1,180,405.41 for instructional materials for the 2021-2022, 2022-2023, and 2023-2024 school year.</t>
  </si>
  <si>
    <r>
      <rPr>
        <b/>
        <sz val="11"/>
        <color theme="1"/>
        <rFont val="Calibri"/>
        <family val="2"/>
        <scheme val="minor"/>
      </rPr>
      <t>Social Security @ 7.65%</t>
    </r>
    <r>
      <rPr>
        <sz val="11"/>
        <color theme="1"/>
        <rFont val="Calibri"/>
        <family val="2"/>
        <scheme val="minor"/>
      </rPr>
      <t xml:space="preserve">
Computer Technicians @ $456,351.53 for the 2022-2023 and 2023-2024 school year.</t>
    </r>
  </si>
  <si>
    <t>Victory Charter MSID# 0155 20% Academic Acceleration</t>
  </si>
  <si>
    <t>Victory Charter MSID# 0155 ESEA authorized activities</t>
  </si>
  <si>
    <t>Bellalago Charter MSID# 0932 20% Academic Acceleration</t>
  </si>
  <si>
    <t>Bellalago Charter MSID# 0932 ESEA authorized activities</t>
  </si>
  <si>
    <t>Bridge Prep Academy MSID# 0184 20% Academic Acceleration</t>
  </si>
  <si>
    <t>Bridge Prep Academy MSID# 0184 ESEA authorized activities</t>
  </si>
  <si>
    <t>Kissimmee Charter MSID# 0866 20% Academic Acceleration</t>
  </si>
  <si>
    <t>Kissimmee Charter MSID# 0866 ESEA authorized activities</t>
  </si>
  <si>
    <t>Lincoln Marti MSID# 0182 20% Academic Acceleration</t>
  </si>
  <si>
    <t>Lincoln Marti MSID# 0182 ESEA authorized activities</t>
  </si>
  <si>
    <t>Four Corners Elementary Charter MSID# 0863 20% Academic Acceleration</t>
  </si>
  <si>
    <t>Four Corners Elementary Charter MSID# 0863 ESEA authorized activities</t>
  </si>
  <si>
    <t>Renaissance Poinciana MSID# 0149 20% Academic Acceleration</t>
  </si>
  <si>
    <t>Renaissance Poinciana MSID# 0149 ESEA authorized activities</t>
  </si>
  <si>
    <t>Renaissance Boggy Creek MSID# 0191 20% Academic Acceleration</t>
  </si>
  <si>
    <t>Renaissance Boggy Creek MSID# 0191 ESEA authorized activities</t>
  </si>
  <si>
    <t>Renaissance Tapestry MSID# 0171 ESEA authorized activities</t>
  </si>
  <si>
    <t>Renaissance Tapestry MSID# 0171 20% Academic Acceleration</t>
  </si>
  <si>
    <t>Sports Leadership and Management MSID# 0183 20% Academic Acceleration</t>
  </si>
  <si>
    <t>Sports Leadership and Management MSID# 0183 ESEA authorized activities</t>
  </si>
  <si>
    <t>Victory K-5 Charter MSID# 0202 ESEA authorized activities</t>
  </si>
  <si>
    <t>Victory K-5 Charter MSID# 0203 20% Academic Acceleration</t>
  </si>
  <si>
    <t>Bridge Prep St. Cloud MSID# 013120% Academic Acceleration</t>
  </si>
  <si>
    <t>Bridge Prep St. Cloud MSID# 0131 ESEA authorized activities</t>
  </si>
  <si>
    <r>
      <rPr>
        <b/>
        <sz val="11"/>
        <color theme="1"/>
        <rFont val="Calibri"/>
        <family val="2"/>
        <scheme val="minor"/>
      </rPr>
      <t xml:space="preserve">Salary  </t>
    </r>
    <r>
      <rPr>
        <sz val="11"/>
        <color theme="1"/>
        <rFont val="Calibri"/>
        <family val="2"/>
        <scheme val="minor"/>
      </rPr>
      <t xml:space="preserve">                                                                                                              The School District of Osceola County will allocate $36,356.56 a year over a two-year period for a total of $72,712.00 for a CARES Act Bookkeeper to conduct routine pre-audits and post-audits by examining, analyzing, and verifying invoices, bills, vouchers, records, funds, accounts, and inventory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</si>
  <si>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$67,881.00 a year over a two-year period for a total of $135,762.00 for a Math Educational Specialist to assist school administrators and staff in the development and implementation in the subject area of Mathematics for the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</si>
  <si>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$74,701.00 a year over a two-year period for a total of $149,402.00 for an English Language Arts Educational Specialist to assist school administrators and staff in the development and implementation in the subject area of English Language Arts for the 2022-2023 and 2023-2024 school year.</t>
    </r>
  </si>
  <si>
    <t>2 (I)</t>
  </si>
  <si>
    <t>To address our district’s learning loss, particularly with our Exceptional Student Education students, the School District of Osceola County will allocate $1,000,000.00 a year over a three-year period for a total of $3,000,000.00 to promote academic growth across content areas by creating equitable learning opportunities and a “whole child” approach that emphasizes high-quality instruction, STEM learning opportunities, social-emotional learning and services, and college and career preparation for the 2021-2022, 2022-2023 and 2023-2024 school year.</t>
  </si>
  <si>
    <t>To address our district’s learning loss, particularly with our high-school students, the School District of Osceola County will allocate $236,700.00 a year over a two-year period for a total of $473,400.00 to purchase Edgenuity to help high school students meet their graduation goals with rigorous, interactive lessons that keep them motivated and engaged with courses can be used for initial credit or credit recovery as well as content or concept recovery in order to ensure subject-area mastery for the 2022-2023 and 2023-2024 school year.</t>
  </si>
  <si>
    <t>To address our district’s learning loss, particularly in ELA, the School District of Osceola County will allocate $9,000,000.00 for English Language Arts Textbook Adoption, which will develop and provide access to sequenced,  content-rich curriculum programming,  instructional practices, and resources to increase our students’ background knowledge, and literacy skills while adopting the B.E.S.T. (Benchmarks for Excellent Student Thinking) Standards for English Language Arts (ELA) for grades K-12.</t>
  </si>
  <si>
    <t>To address our district’s learning loss, particularly in Math, the School District of Osceola County will allocate $7,000,000.00 for Mathematics Textbook Adoption, which will adopt the B.E.S.T. (Benchmarks for Excellent Student Thinking) Standards for Mathematics for grades K-12.</t>
  </si>
  <si>
    <t>To promote the arts, which will allow our students to show growth in many areas including, Social and Emotional Development, Language and Communication, Cognitive Development, General Knowledge, Scientific Thinking, and Motor Development, the School District of Osceola County will allocate $300,000.00 for the expansion of the Strings program for specific violin instruction which is provided twice each week to appropriately sized groups of students for the 2022-2023 and 2023-2024 school year.</t>
  </si>
  <si>
    <t>To continue to enhance our student’s education by incorporating more Fine Arts programs, which improves and encourages creativity, confidence, and perseverance which is essential to our student’s growth, which in turn develops academic skills, motor skills, visual learning, decision-making, focus, collaboration, and accountability; the School District of Osceola County will allocate $128,500.00 over two years to the Poinciana Academy of Fine Arts for supplemental programming and materials for the 2022-2023 and 2023-2024 school year.</t>
  </si>
  <si>
    <t>To address the unique needs of our English Learners, the School District of Osceola County will allocate a total of $15,000.00 yearly for translation services, which will support student academic achievement by actively involving parents in educational choices and educational plans for students in the 2021-2022, 2022-2023, and 2023-2024 school year.</t>
  </si>
  <si>
    <r>
      <rPr>
        <b/>
        <sz val="11"/>
        <color theme="1"/>
        <rFont val="Calibri"/>
        <family val="2"/>
        <scheme val="minor"/>
      </rPr>
      <t>Retirement @ 10.82%</t>
    </r>
    <r>
      <rPr>
        <sz val="11"/>
        <color theme="1"/>
        <rFont val="Calibri"/>
        <family val="2"/>
        <scheme val="minor"/>
      </rPr>
      <t xml:space="preserve">
Instructional Coaches Supplements @ $81,150.00 for the 2022-2023 and 2023-2024 school year.</t>
    </r>
  </si>
  <si>
    <t>To fulfill our One-to-One initiative, which will provide all students with the digital resources and skills needed to allow creative digital collaborations between all teachers and students while engaged in academic work, the School District of Osceola County will purchase 2156 Dell 3190/3200 Laptops for every district schools@ $510.00 each for a total of $1,100,000.00</t>
  </si>
  <si>
    <t>To promote the arts, which will allow our students to show growth in many areas including, Social and Emotional Development, Language and Communication, Cognitive Development, General Knowledge, Scientific Thinking, and Motor Development, the School District of Osceola County will allocate $5,739,545.67 a year for over three years for a total of $17,218,637.02 for High-Quality Curriculum with SEL Supports with Professional Development Opportunities for the 2021-2022, 2022-2023, and 2023-2024 school year.</t>
  </si>
  <si>
    <r>
      <rPr>
        <b/>
        <sz val="11"/>
        <color theme="1"/>
        <rFont val="Calibri"/>
        <family val="2"/>
        <scheme val="minor"/>
      </rPr>
      <t>Retirement @ 10.82%</t>
    </r>
    <r>
      <rPr>
        <sz val="11"/>
        <color theme="1"/>
        <rFont val="Calibri"/>
        <family val="2"/>
        <scheme val="minor"/>
      </rPr>
      <t xml:space="preserve">
Translation Services @ $4,869.00 for the 2021-2022, 2022-2023, and 2023-2024 school year.</t>
    </r>
  </si>
  <si>
    <r>
      <rPr>
        <b/>
        <sz val="11"/>
        <color theme="1"/>
        <rFont val="Calibri"/>
        <family val="2"/>
        <scheme val="minor"/>
      </rPr>
      <t>Social Security @ 7.65%</t>
    </r>
    <r>
      <rPr>
        <sz val="11"/>
        <color theme="1"/>
        <rFont val="Calibri"/>
        <family val="2"/>
        <scheme val="minor"/>
      </rPr>
      <t xml:space="preserve">
Translation Services @ $3,442.50 for the 2021-2022, 2022-2023, and 2023-2024 school year.</t>
    </r>
  </si>
  <si>
    <r>
      <rPr>
        <b/>
        <sz val="11"/>
        <color theme="1"/>
        <rFont val="Calibri"/>
        <family val="2"/>
        <scheme val="minor"/>
      </rPr>
      <t>Retirement @ 10.82%</t>
    </r>
    <r>
      <rPr>
        <sz val="11"/>
        <color theme="1"/>
        <rFont val="Calibri"/>
        <family val="2"/>
        <scheme val="minor"/>
      </rPr>
      <t xml:space="preserve">
K-5 Pre-Teaching Curriculum Writing @ $2,434.50 for the 2021-2022, 2022-2023, and 2023-2024 school year.</t>
    </r>
  </si>
  <si>
    <r>
      <rPr>
        <b/>
        <sz val="11"/>
        <color theme="1"/>
        <rFont val="Calibri"/>
        <family val="2"/>
        <scheme val="minor"/>
      </rPr>
      <t>Social Security @ 7.65%</t>
    </r>
    <r>
      <rPr>
        <sz val="11"/>
        <color theme="1"/>
        <rFont val="Calibri"/>
        <family val="2"/>
        <scheme val="minor"/>
      </rPr>
      <t xml:space="preserve">
K-5 Pre-Teaching Curriculum Writing @ $1,721.250 for the 2021-2022, 2022-2023, and 2023-2024 school year.</t>
    </r>
  </si>
  <si>
    <r>
      <rPr>
        <b/>
        <sz val="11"/>
        <color theme="1"/>
        <rFont val="Calibri"/>
        <family val="2"/>
        <scheme val="minor"/>
      </rPr>
      <t xml:space="preserve">Salary    </t>
    </r>
    <r>
      <rPr>
        <sz val="11"/>
        <color theme="1"/>
        <rFont val="Calibri"/>
        <family val="2"/>
        <scheme val="minor"/>
      </rPr>
      <t xml:space="preserve">                                                                                                                                                                            To address the unique needs of our English Learners, the School District of Osceola County will allocate $7,500.00 a year over three years for a total of $22,500.00 for K-5 Pre-Teaching Curriculum Writing to Support Tier 1 Instruction, which will provide emergent bilinguals preview to upcoming Tier 1 content to support our English learner’s vocabulary development and the mastering of their grade-level standards for the 2021-2022, 2022-2023, and 2023-2024 school year.</t>
    </r>
  </si>
  <si>
    <r>
      <rPr>
        <b/>
        <sz val="11"/>
        <color theme="1"/>
        <rFont val="Calibri"/>
        <family val="2"/>
        <scheme val="minor"/>
      </rPr>
      <t>Salary</t>
    </r>
    <r>
      <rPr>
        <sz val="11"/>
        <color theme="1"/>
        <rFont val="Calibri"/>
        <family val="2"/>
        <scheme val="minor"/>
      </rPr>
      <t xml:space="preserve">
To address the unique needs of our English Learners, the School District of Osceola County will allocate $6,000.00 a year over three years for a total of $18,000.00 for 6-8 World Languages to Support Tier 1 Instruction, which will provide all students the opportunity to master a second language and earn their Seal of Biliteracy for the 2021-2022, 2022-2023, and 2023-2024 school year.</t>
    </r>
  </si>
  <si>
    <r>
      <rPr>
        <b/>
        <sz val="11"/>
        <color theme="1"/>
        <rFont val="Calibri"/>
        <family val="2"/>
        <scheme val="minor"/>
      </rPr>
      <t>Social Security @ 7.65%</t>
    </r>
    <r>
      <rPr>
        <sz val="11"/>
        <color theme="1"/>
        <rFont val="Calibri"/>
        <family val="2"/>
        <scheme val="minor"/>
      </rPr>
      <t xml:space="preserve">
6-8 World Languages to Support Tier 1 Instruction @ $1,377.00 for the 2021-2022, 2022-2023, and 2023-2024 school year.</t>
    </r>
  </si>
  <si>
    <r>
      <rPr>
        <b/>
        <sz val="11"/>
        <color theme="1"/>
        <rFont val="Calibri"/>
        <family val="2"/>
        <scheme val="minor"/>
      </rPr>
      <t>Retirement @ 10.82%</t>
    </r>
    <r>
      <rPr>
        <sz val="11"/>
        <color theme="1"/>
        <rFont val="Calibri"/>
        <family val="2"/>
        <scheme val="minor"/>
      </rPr>
      <t xml:space="preserve">
6-8 World Languages to Support Tier 1 Instruction @ $1,947.60 for the 2021-2022, 2022-2023, and 2023-2024 school year.</t>
    </r>
  </si>
  <si>
    <r>
      <rPr>
        <b/>
        <sz val="11"/>
        <color theme="1"/>
        <rFont val="Calibri"/>
        <family val="2"/>
        <scheme val="minor"/>
      </rPr>
      <t xml:space="preserve">Salary </t>
    </r>
    <r>
      <rPr>
        <sz val="11"/>
        <color theme="1"/>
        <rFont val="Calibri"/>
        <family val="2"/>
        <scheme val="minor"/>
      </rPr>
      <t xml:space="preserve">                                                                                                                                                                            To address the unique needs of our English Learners, the School District of Osceola County will allocate $20,000.00 over the next two years for K-8 Dual Language to Support Tier 1 Instruction, which will provide students in the Dual Language Program the opportunity to acquire Spanish as a second language through Math, Science, and Spanish ELA Content as well as align the curriculum to newly adopted curriculum for ELA this school year and align curriculum to newly adopted Math curriculum for the 2022-2023 and 2023-2024 school year.</t>
    </r>
  </si>
  <si>
    <r>
      <rPr>
        <b/>
        <sz val="11"/>
        <color theme="1"/>
        <rFont val="Calibri"/>
        <family val="2"/>
        <scheme val="minor"/>
      </rPr>
      <t>Retirement @ 10.82%</t>
    </r>
    <r>
      <rPr>
        <sz val="11"/>
        <color theme="1"/>
        <rFont val="Calibri"/>
        <family val="2"/>
        <scheme val="minor"/>
      </rPr>
      <t xml:space="preserve">
K-8 Dual Language to Support Tier 1 Instruction @ $2,164.00 for the 2021-2022, 2022-2023, and 2023-2024 school year.</t>
    </r>
  </si>
  <si>
    <r>
      <rPr>
        <b/>
        <sz val="11"/>
        <color theme="1"/>
        <rFont val="Calibri"/>
        <family val="2"/>
        <scheme val="minor"/>
      </rPr>
      <t>Social Security @ 7.65%</t>
    </r>
    <r>
      <rPr>
        <sz val="11"/>
        <color theme="1"/>
        <rFont val="Calibri"/>
        <family val="2"/>
        <scheme val="minor"/>
      </rPr>
      <t xml:space="preserve">
K-8 Dual Language to Support Tier 1 Instruction @ $1,530.00 for the 2021-2022, 2022-2023, and 2023-2024 school year.</t>
    </r>
  </si>
  <si>
    <r>
      <rPr>
        <b/>
        <sz val="11"/>
        <color theme="1"/>
        <rFont val="Calibri"/>
        <family val="2"/>
        <scheme val="minor"/>
      </rPr>
      <t>Salary</t>
    </r>
    <r>
      <rPr>
        <sz val="11"/>
        <color theme="1"/>
        <rFont val="Calibri"/>
        <family val="2"/>
        <scheme val="minor"/>
      </rPr>
      <t xml:space="preserve">
To address the unique needs of our English Learners, the School District of Osceola County will allocate $40,000.00 yearly over the next three years for a total of $120,000.00 for K-12 Scaffolds for Emergent Bilinguals to Support Tier 1 Instruction, which will provide emergent bilinguals scaffolds and differentiation to support Tier 1 instruction across all Core Content Areas for the 2021-2022, 2022-2023, and 2023-2024 school year.
</t>
    </r>
  </si>
  <si>
    <r>
      <rPr>
        <b/>
        <sz val="11"/>
        <color theme="1"/>
        <rFont val="Calibri"/>
        <family val="2"/>
        <scheme val="minor"/>
      </rPr>
      <t>Retirement @ 10.82%</t>
    </r>
    <r>
      <rPr>
        <sz val="11"/>
        <color theme="1"/>
        <rFont val="Calibri"/>
        <family val="2"/>
        <scheme val="minor"/>
      </rPr>
      <t xml:space="preserve">
K-12 Scaffolds for Emergent Bilinguals to Support Tier 1 Instruction @ $12,984.00 for the 2021-2022, 2022-2023, and 2023-2024 school year.</t>
    </r>
  </si>
  <si>
    <r>
      <rPr>
        <b/>
        <sz val="11"/>
        <color theme="1"/>
        <rFont val="Calibri"/>
        <family val="2"/>
        <scheme val="minor"/>
      </rPr>
      <t>Social Security @ 7.65%</t>
    </r>
    <r>
      <rPr>
        <sz val="11"/>
        <color theme="1"/>
        <rFont val="Calibri"/>
        <family val="2"/>
        <scheme val="minor"/>
      </rPr>
      <t xml:space="preserve">
K-12 Scaffolds for Emergent Bilinguals to Support Tier 1 Instruction @ $9,180.00 for the 2021-2022, 2022-2023, and 2023-2024 school year.</t>
    </r>
  </si>
  <si>
    <r>
      <t xml:space="preserve">Salary
</t>
    </r>
    <r>
      <rPr>
        <sz val="11"/>
        <color theme="1"/>
        <rFont val="Calibri"/>
        <family val="2"/>
        <scheme val="minor"/>
      </rPr>
      <t>The School District of Osceola County will allocate $1,000.00 yearly in supplements for one hundred Instructional Lead Teachers to train new teachers in a systematic and sequential approach to learn how to provide effective instruction to their deserving students for a total of $300,000.00 over a three-year period for the 2021-2022,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</si>
  <si>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$360.00 yearly in stipends for four hundred New Teacher Instruction Mentoring to train new teachers in a systematic and sequential approach to learning and providing effective instruction to their deserving students for a total of $420,000.00 over a three-year period for the 2021-2022, 2022-2023, and 2023-2024 school year.</t>
    </r>
  </si>
  <si>
    <r>
      <rPr>
        <b/>
        <sz val="11"/>
        <color theme="1"/>
        <rFont val="Calibri"/>
        <family val="2"/>
        <scheme val="minor"/>
      </rPr>
      <t>Social Security @ 7.65%</t>
    </r>
    <r>
      <rPr>
        <sz val="11"/>
        <color theme="1"/>
        <rFont val="Calibri"/>
        <family val="2"/>
        <scheme val="minor"/>
      </rPr>
      <t xml:space="preserve">
one hundred Instructional Lead Teachers  Supplements @ $22,950.00 for the 2022-2023 and 2023-2024 school year.</t>
    </r>
  </si>
  <si>
    <r>
      <rPr>
        <b/>
        <sz val="11"/>
        <color theme="1"/>
        <rFont val="Calibri"/>
        <family val="2"/>
        <scheme val="minor"/>
      </rPr>
      <t>Retirement @ 10.82%</t>
    </r>
    <r>
      <rPr>
        <sz val="11"/>
        <color theme="1"/>
        <rFont val="Calibri"/>
        <family val="2"/>
        <scheme val="minor"/>
      </rPr>
      <t xml:space="preserve">
one hundred Instructional Lead Teachers Supplements @ $32,460.00 for the 2022-2023 and 2023-2024 school year.</t>
    </r>
  </si>
  <si>
    <r>
      <rPr>
        <b/>
        <sz val="11"/>
        <color theme="1"/>
        <rFont val="Calibri"/>
        <family val="2"/>
        <scheme val="minor"/>
      </rPr>
      <t>Retirement @ 10.82%</t>
    </r>
    <r>
      <rPr>
        <sz val="11"/>
        <color theme="1"/>
        <rFont val="Calibri"/>
        <family val="2"/>
        <scheme val="minor"/>
      </rPr>
      <t xml:space="preserve">
Instructional Lead Teachers Supplements @ $45,444.00  for the 2021-2022, 2022-2023, and 2023-2024 school year.</t>
    </r>
  </si>
  <si>
    <r>
      <rPr>
        <b/>
        <sz val="11"/>
        <color theme="1"/>
        <rFont val="Calibri"/>
        <family val="2"/>
        <scheme val="minor"/>
      </rPr>
      <t>Social Security @ 7.65%</t>
    </r>
    <r>
      <rPr>
        <sz val="11"/>
        <color theme="1"/>
        <rFont val="Calibri"/>
        <family val="2"/>
        <scheme val="minor"/>
      </rPr>
      <t xml:space="preserve">
Instructional Lead Teachers  Supplements @ $32,130.00  for the 2021-2022, 2022-2023, and 2023-2024 school year.</t>
    </r>
  </si>
  <si>
    <r>
      <rPr>
        <b/>
        <sz val="11"/>
        <color theme="1"/>
        <rFont val="Calibri"/>
        <family val="2"/>
        <scheme val="minor"/>
      </rPr>
      <t>Salary</t>
    </r>
    <r>
      <rPr>
        <sz val="11"/>
        <color theme="1"/>
        <rFont val="Calibri"/>
        <family val="2"/>
        <scheme val="minor"/>
      </rPr>
      <t xml:space="preserve">
The School District of Osceola County will allocate $5,000.00 yearly in stipends for two District Lead Mentors to train new teachers in a systematic and sequential approach to learning and providing effective instruction to their deserving students for a total of $30,000.00 over a three-year period for the 2021-2022, 2022-2023, and 2023-2024 school year.</t>
    </r>
  </si>
  <si>
    <t>Indirect Cost unrestricted @2.94 %   $136,237,111 - $1,330,479 (Object 644 and 682) = $134,906,632 X 2.94% = $3,966,254.98</t>
  </si>
  <si>
    <r>
      <rPr>
        <b/>
        <sz val="11"/>
        <color theme="1"/>
        <rFont val="Calibri"/>
        <family val="2"/>
        <scheme val="minor"/>
      </rPr>
      <t xml:space="preserve">Salary </t>
    </r>
    <r>
      <rPr>
        <sz val="11"/>
        <color theme="1"/>
        <rFont val="Calibri"/>
        <family val="2"/>
        <scheme val="minor"/>
      </rPr>
      <t xml:space="preserve">                                                                                                                                                                          The School District of Osceola County will allocate $59,668.00 a year over a two-year period for a total of $119,336.00 for a CARES Act Grant Project Manager to provide project leadership and management, serve as the primary coordinator for project activities, and ensure successful implementation of all program components necessary to implement the CARES grant comprehensive plans for the 2022-2023 and 2023-2024 school year.            </t>
    </r>
  </si>
  <si>
    <r>
      <rPr>
        <b/>
        <sz val="11"/>
        <color theme="1"/>
        <rFont val="Calibri"/>
        <family val="2"/>
        <scheme val="minor"/>
      </rPr>
      <t>Salary</t>
    </r>
    <r>
      <rPr>
        <sz val="11"/>
        <color theme="1"/>
        <rFont val="Calibri"/>
        <family val="2"/>
        <scheme val="minor"/>
      </rPr>
      <t xml:space="preserve">
The School District of Osceola County will allocate $47,527.34  a year over a two-year period for a total of $95,054.68 for a District RN to oversee COVID-19 staff infections and quarantine for the 2022-2023 and 2023-2024 school year.       </t>
    </r>
  </si>
  <si>
    <r>
      <rPr>
        <b/>
        <sz val="11"/>
        <color theme="1"/>
        <rFont val="Calibri"/>
        <family val="2"/>
        <scheme val="minor"/>
      </rPr>
      <t>Retirement @ 10.82%</t>
    </r>
    <r>
      <rPr>
        <sz val="11"/>
        <color theme="1"/>
        <rFont val="Calibri"/>
        <family val="2"/>
        <scheme val="minor"/>
      </rPr>
      <t xml:space="preserve">
District Lead Mentors Supplements @ $3,246.00  for the 2021-2022, 2022-2023, and 2023-2024 school year.</t>
    </r>
  </si>
  <si>
    <r>
      <rPr>
        <b/>
        <sz val="11"/>
        <color theme="1"/>
        <rFont val="Calibri"/>
        <family val="2"/>
        <scheme val="minor"/>
      </rPr>
      <t>Social Security @ 7.65%</t>
    </r>
    <r>
      <rPr>
        <sz val="11"/>
        <color theme="1"/>
        <rFont val="Calibri"/>
        <family val="2"/>
        <scheme val="minor"/>
      </rPr>
      <t xml:space="preserve">
District Lead Mentors Supplements @ $2,295.00  for the 2021-2022, 2022-2023, and 2023-2024 school year.</t>
    </r>
  </si>
  <si>
    <t>To get our struggling students to and from Saturday Academies and before and after-school acceleration and transport them home, the School District of Osceola County will allocate $420,606.34 in transportation for the 2022-2023 and 2023-2024 school year.</t>
  </si>
  <si>
    <t>The School District of Osceola County will allocate $200,000.00 a year over a three-year period for a total of $600,000.00 Instructure’s Canvas Gold plan to provide monthly learning and technical services to support teaching and learning initiatives as well as all Instructure products and platforms for the 2021-2022, 2022-2023, and 2023-2024 school year.</t>
  </si>
  <si>
    <t>Deleted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</si>
</sst>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b/>
      <sz val="11"/>
      <color theme="1"/>
      <name val="Calibri"/>
      <family val="2"/>
      <scheme val="minor"/>
    </font>
    <font>
      <sz val="11"/>
      <color rgb="FF000000"/>
      <name val="Calibri"/>
      <family val="2"/>
      <scheme val="minor"/>
    </font>
    <font>
      <b/>
      <u/>
      <sz val="11"/>
      <color theme="1"/>
      <name val="Arial"/>
      <family val="2"/>
    </font>
    <font>
      <u/>
      <sz val="11"/>
      <color theme="1"/>
      <name val="Arial"/>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Border="1" applyAlignment="1">
      <alignment horizontal="center" vertical="center"/>
    </xf>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49" fontId="0" fillId="0" borderId="1" xfId="0" applyNumberFormat="1" applyBorder="1" applyAlignment="1">
      <alignment horizontal="left" vertical="top" wrapText="1"/>
    </xf>
    <xf numFmtId="164" fontId="7" fillId="0" borderId="1" xfId="0" applyNumberFormat="1" applyFont="1" applyBorder="1" applyAlignment="1">
      <alignment horizontal="right" vertical="top"/>
    </xf>
    <xf numFmtId="0" fontId="7" fillId="0" borderId="1" xfId="0" applyFont="1" applyBorder="1" applyAlignment="1">
      <alignment horizontal="center" vertical="top"/>
    </xf>
    <xf numFmtId="0" fontId="0" fillId="0" borderId="0" xfId="0" applyFont="1" applyAlignment="1">
      <alignment horizontal="justify" vertical="center"/>
    </xf>
    <xf numFmtId="0" fontId="7" fillId="0" borderId="1" xfId="0" applyFont="1" applyBorder="1" applyAlignment="1">
      <alignment horizontal="center" vertical="center"/>
    </xf>
    <xf numFmtId="8" fontId="7" fillId="0" borderId="1" xfId="1" applyNumberFormat="1" applyFont="1" applyBorder="1" applyAlignment="1">
      <alignment horizontal="right" vertical="top"/>
    </xf>
    <xf numFmtId="6" fontId="7" fillId="0" borderId="1" xfId="0" applyNumberFormat="1" applyFont="1" applyBorder="1" applyAlignment="1">
      <alignment horizontal="right" vertical="top"/>
    </xf>
    <xf numFmtId="164" fontId="7" fillId="0" borderId="1" xfId="0" applyNumberFormat="1" applyFont="1" applyBorder="1"/>
    <xf numFmtId="0" fontId="7" fillId="0" borderId="0" xfId="0" applyFont="1" applyBorder="1" applyAlignment="1">
      <alignment horizontal="center" vertical="top"/>
    </xf>
    <xf numFmtId="0" fontId="7" fillId="0" borderId="0" xfId="0" applyFont="1" applyBorder="1" applyAlignment="1">
      <alignment horizontal="center" vertical="center"/>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left" vertical="top" wrapText="1"/>
    </xf>
    <xf numFmtId="8" fontId="7" fillId="0" borderId="1" xfId="1" applyNumberFormat="1" applyFont="1" applyFill="1" applyBorder="1" applyAlignment="1">
      <alignment horizontal="right" vertical="top"/>
    </xf>
    <xf numFmtId="164" fontId="7" fillId="0" borderId="1" xfId="1" applyNumberFormat="1" applyFont="1" applyFill="1" applyBorder="1" applyAlignment="1">
      <alignment horizontal="right" vertical="top"/>
    </xf>
    <xf numFmtId="8" fontId="7" fillId="0" borderId="1" xfId="1" applyNumberFormat="1" applyFont="1" applyBorder="1"/>
    <xf numFmtId="0" fontId="0" fillId="0" borderId="0" xfId="0" applyFill="1"/>
    <xf numFmtId="0" fontId="11" fillId="0" borderId="1" xfId="0" applyFont="1" applyFill="1" applyBorder="1" applyAlignment="1">
      <alignment horizontal="left" vertical="top" wrapText="1"/>
    </xf>
    <xf numFmtId="49" fontId="0" fillId="0" borderId="1" xfId="0" applyNumberFormat="1" applyFill="1" applyBorder="1" applyAlignment="1">
      <alignment horizontal="left" vertical="top"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xf>
    <xf numFmtId="8" fontId="7" fillId="3" borderId="1" xfId="1" applyNumberFormat="1" applyFont="1" applyFill="1" applyBorder="1" applyAlignment="1">
      <alignment horizontal="right" vertical="top"/>
    </xf>
    <xf numFmtId="164" fontId="7" fillId="0" borderId="1" xfId="0" applyNumberFormat="1" applyFont="1" applyFill="1" applyBorder="1" applyAlignment="1">
      <alignment horizontal="right" vertical="top"/>
    </xf>
    <xf numFmtId="8" fontId="0" fillId="0" borderId="0" xfId="0" applyNumberFormat="1"/>
    <xf numFmtId="164" fontId="0" fillId="0" borderId="0" xfId="0" applyNumberFormat="1"/>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0" fillId="0" borderId="0" xfId="0" applyAlignment="1">
      <alignment horizontal="center" wrapText="1"/>
    </xf>
    <xf numFmtId="0" fontId="6"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422275</xdr:colOff>
      <xdr:row>182</xdr:row>
      <xdr:rowOff>159827</xdr:rowOff>
    </xdr:from>
    <xdr:to>
      <xdr:col>8</xdr:col>
      <xdr:colOff>963294</xdr:colOff>
      <xdr:row>185</xdr:row>
      <xdr:rowOff>94615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2725" y="143492027"/>
          <a:ext cx="1950719" cy="487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0"/>
  <sheetViews>
    <sheetView tabSelected="1" zoomScale="90" zoomScaleNormal="90" workbookViewId="0">
      <selection activeCell="I9" sqref="I9"/>
    </sheetView>
  </sheetViews>
  <sheetFormatPr baseColWidth="10" defaultColWidth="8.83203125" defaultRowHeight="15" x14ac:dyDescent="0.2"/>
  <cols>
    <col min="1" max="1" width="8.6640625" bestFit="1" customWidth="1"/>
    <col min="2" max="2" width="7.1640625" customWidth="1"/>
    <col min="3" max="3" width="9.83203125" customWidth="1"/>
    <col min="4" max="4" width="12.5" customWidth="1"/>
    <col min="5" max="5" width="56.5" customWidth="1"/>
    <col min="6" max="6" width="8.1640625" bestFit="1" customWidth="1"/>
    <col min="7" max="7" width="21.5" customWidth="1"/>
    <col min="8" max="8" width="20.1640625" customWidth="1"/>
    <col min="9" max="9" width="21.5" customWidth="1"/>
  </cols>
  <sheetData>
    <row r="1" spans="1:13" ht="15" customHeight="1" x14ac:dyDescent="0.2">
      <c r="A1" s="40" t="s">
        <v>17</v>
      </c>
      <c r="B1" s="41"/>
      <c r="C1" s="41"/>
      <c r="D1" s="41"/>
      <c r="H1" s="42" t="s">
        <v>16</v>
      </c>
      <c r="I1" s="43"/>
    </row>
    <row r="2" spans="1:13" x14ac:dyDescent="0.2">
      <c r="A2" s="41"/>
      <c r="B2" s="41"/>
      <c r="C2" s="41"/>
      <c r="D2" s="41"/>
      <c r="H2" s="43"/>
      <c r="I2" s="43"/>
    </row>
    <row r="3" spans="1:13" x14ac:dyDescent="0.2">
      <c r="A3" s="44" t="s">
        <v>7</v>
      </c>
      <c r="B3" s="45"/>
      <c r="C3" s="45"/>
      <c r="D3" s="45"/>
      <c r="H3" s="43"/>
      <c r="I3" s="43"/>
    </row>
    <row r="4" spans="1:13" x14ac:dyDescent="0.2">
      <c r="A4" s="45"/>
      <c r="B4" s="45"/>
      <c r="C4" s="45"/>
      <c r="D4" s="45"/>
    </row>
    <row r="6" spans="1:13" ht="23.25" customHeight="1" x14ac:dyDescent="0.25">
      <c r="A6" s="48"/>
      <c r="B6" s="48"/>
      <c r="C6" s="48"/>
      <c r="D6" s="48"/>
      <c r="E6" s="48"/>
      <c r="F6" s="48"/>
      <c r="G6" s="48"/>
      <c r="H6" s="48"/>
      <c r="I6" s="48"/>
    </row>
    <row r="7" spans="1:13" ht="23.25" customHeight="1" x14ac:dyDescent="0.25">
      <c r="A7" s="48" t="s">
        <v>14</v>
      </c>
      <c r="B7" s="48"/>
      <c r="C7" s="48"/>
      <c r="D7" s="48"/>
      <c r="E7" s="48"/>
      <c r="F7" s="48"/>
      <c r="G7" s="48"/>
      <c r="H7" s="48"/>
      <c r="I7" s="48"/>
    </row>
    <row r="9" spans="1:13" ht="43" x14ac:dyDescent="0.2">
      <c r="A9" s="1" t="s">
        <v>0</v>
      </c>
      <c r="B9" s="1" t="s">
        <v>1</v>
      </c>
      <c r="C9" s="2" t="s">
        <v>8</v>
      </c>
      <c r="D9" s="2" t="s">
        <v>9</v>
      </c>
      <c r="E9" s="1" t="s">
        <v>2</v>
      </c>
      <c r="F9" s="2" t="s">
        <v>3</v>
      </c>
      <c r="G9" s="2" t="s">
        <v>12</v>
      </c>
      <c r="H9" s="7" t="s">
        <v>11</v>
      </c>
      <c r="I9" s="8" t="s">
        <v>13</v>
      </c>
      <c r="L9" s="17"/>
      <c r="M9" s="17"/>
    </row>
    <row r="10" spans="1:13" ht="140.25" customHeight="1" x14ac:dyDescent="0.2">
      <c r="A10" s="22">
        <v>5100</v>
      </c>
      <c r="B10" s="22">
        <v>390</v>
      </c>
      <c r="C10" s="13">
        <v>1</v>
      </c>
      <c r="D10" s="13">
        <v>1</v>
      </c>
      <c r="E10" s="9" t="s">
        <v>115</v>
      </c>
      <c r="F10" s="3"/>
      <c r="G10" s="14">
        <v>1600000</v>
      </c>
      <c r="H10" s="14">
        <v>800000</v>
      </c>
      <c r="I10" s="10">
        <f t="shared" ref="I10:I73" si="0">G10+H10</f>
        <v>2400000</v>
      </c>
      <c r="L10" s="17"/>
      <c r="M10" s="17"/>
    </row>
    <row r="11" spans="1:13" ht="96" x14ac:dyDescent="0.2">
      <c r="A11" s="22">
        <v>5100</v>
      </c>
      <c r="B11" s="22">
        <v>390</v>
      </c>
      <c r="C11" s="13">
        <v>2</v>
      </c>
      <c r="D11" s="13">
        <v>1</v>
      </c>
      <c r="E11" s="9" t="s">
        <v>116</v>
      </c>
      <c r="F11" s="3"/>
      <c r="G11" s="14">
        <v>1235000</v>
      </c>
      <c r="H11" s="14">
        <v>617500</v>
      </c>
      <c r="I11" s="10">
        <f t="shared" si="0"/>
        <v>1852500</v>
      </c>
      <c r="L11" s="17"/>
      <c r="M11" s="17"/>
    </row>
    <row r="12" spans="1:13" ht="125.25" customHeight="1" x14ac:dyDescent="0.2">
      <c r="A12" s="22">
        <v>5100</v>
      </c>
      <c r="B12" s="22">
        <v>120</v>
      </c>
      <c r="C12" s="13">
        <v>3</v>
      </c>
      <c r="D12" s="13">
        <v>1</v>
      </c>
      <c r="E12" s="23" t="s">
        <v>59</v>
      </c>
      <c r="F12" s="21"/>
      <c r="G12" s="24">
        <v>2002725.24</v>
      </c>
      <c r="H12" s="24">
        <v>0</v>
      </c>
      <c r="I12" s="10">
        <f t="shared" si="0"/>
        <v>2002725.24</v>
      </c>
      <c r="L12" s="17"/>
      <c r="M12" s="17"/>
    </row>
    <row r="13" spans="1:13" ht="48" x14ac:dyDescent="0.2">
      <c r="A13" s="22">
        <v>5100</v>
      </c>
      <c r="B13" s="22">
        <v>210</v>
      </c>
      <c r="C13" s="13">
        <v>3</v>
      </c>
      <c r="D13" s="13">
        <v>1</v>
      </c>
      <c r="E13" s="23" t="s">
        <v>57</v>
      </c>
      <c r="F13" s="21"/>
      <c r="G13" s="25">
        <v>219941.1</v>
      </c>
      <c r="H13" s="24">
        <v>0</v>
      </c>
      <c r="I13" s="10">
        <f t="shared" si="0"/>
        <v>219941.1</v>
      </c>
      <c r="L13" s="17"/>
      <c r="M13" s="17"/>
    </row>
    <row r="14" spans="1:13" ht="48" x14ac:dyDescent="0.2">
      <c r="A14" s="22">
        <v>5100</v>
      </c>
      <c r="B14" s="22">
        <v>220</v>
      </c>
      <c r="C14" s="13">
        <v>3</v>
      </c>
      <c r="D14" s="13">
        <v>1</v>
      </c>
      <c r="E14" s="23" t="s">
        <v>58</v>
      </c>
      <c r="F14" s="21"/>
      <c r="G14" s="25">
        <v>155503.47</v>
      </c>
      <c r="H14" s="24">
        <v>0</v>
      </c>
      <c r="I14" s="10">
        <f t="shared" si="0"/>
        <v>155503.47</v>
      </c>
      <c r="L14" s="17"/>
      <c r="M14" s="17"/>
    </row>
    <row r="15" spans="1:13" ht="144" x14ac:dyDescent="0.2">
      <c r="A15" s="22">
        <v>5100</v>
      </c>
      <c r="B15" s="22">
        <v>120</v>
      </c>
      <c r="C15" s="22">
        <v>4</v>
      </c>
      <c r="D15" s="22">
        <v>1</v>
      </c>
      <c r="E15" s="23" t="s">
        <v>114</v>
      </c>
      <c r="F15" s="21"/>
      <c r="G15" s="25">
        <v>6000000</v>
      </c>
      <c r="H15" s="24">
        <v>0</v>
      </c>
      <c r="I15" s="10">
        <f t="shared" si="0"/>
        <v>6000000</v>
      </c>
      <c r="L15" s="17"/>
      <c r="M15" s="17"/>
    </row>
    <row r="16" spans="1:13" ht="48" x14ac:dyDescent="0.2">
      <c r="A16" s="22">
        <v>5100</v>
      </c>
      <c r="B16" s="22">
        <v>210</v>
      </c>
      <c r="C16" s="22">
        <v>4</v>
      </c>
      <c r="D16" s="22">
        <v>1</v>
      </c>
      <c r="E16" s="23" t="s">
        <v>65</v>
      </c>
      <c r="F16" s="21"/>
      <c r="G16" s="25">
        <v>649200</v>
      </c>
      <c r="H16" s="24">
        <v>0</v>
      </c>
      <c r="I16" s="10">
        <f t="shared" si="0"/>
        <v>649200</v>
      </c>
      <c r="L16" s="17"/>
      <c r="M16" s="17"/>
    </row>
    <row r="17" spans="1:13" ht="48" x14ac:dyDescent="0.2">
      <c r="A17" s="22">
        <v>5100</v>
      </c>
      <c r="B17" s="22">
        <v>220</v>
      </c>
      <c r="C17" s="22">
        <v>4</v>
      </c>
      <c r="D17" s="22">
        <v>1</v>
      </c>
      <c r="E17" s="23" t="s">
        <v>66</v>
      </c>
      <c r="F17" s="21"/>
      <c r="G17" s="25">
        <v>459000</v>
      </c>
      <c r="H17" s="24">
        <v>0</v>
      </c>
      <c r="I17" s="10">
        <f t="shared" si="0"/>
        <v>459000</v>
      </c>
      <c r="L17" s="17"/>
      <c r="M17" s="17"/>
    </row>
    <row r="18" spans="1:13" ht="64" x14ac:dyDescent="0.2">
      <c r="A18" s="22">
        <v>5100</v>
      </c>
      <c r="B18" s="22">
        <v>510</v>
      </c>
      <c r="C18" s="13">
        <v>5</v>
      </c>
      <c r="D18" s="13">
        <v>1</v>
      </c>
      <c r="E18" s="9" t="s">
        <v>49</v>
      </c>
      <c r="F18" s="3"/>
      <c r="G18" s="25">
        <v>1013735</v>
      </c>
      <c r="H18" s="24">
        <v>0</v>
      </c>
      <c r="I18" s="10">
        <f t="shared" si="0"/>
        <v>1013735</v>
      </c>
      <c r="L18" s="17"/>
      <c r="M18" s="17"/>
    </row>
    <row r="19" spans="1:13" ht="78.75" customHeight="1" x14ac:dyDescent="0.2">
      <c r="A19" s="22">
        <v>7800</v>
      </c>
      <c r="B19" s="22">
        <v>390</v>
      </c>
      <c r="C19" s="22">
        <v>6</v>
      </c>
      <c r="D19" s="22">
        <v>1</v>
      </c>
      <c r="E19" s="29" t="s">
        <v>193</v>
      </c>
      <c r="F19" s="21"/>
      <c r="G19" s="25">
        <v>420606.34</v>
      </c>
      <c r="H19" s="24">
        <v>0</v>
      </c>
      <c r="I19" s="10">
        <f t="shared" si="0"/>
        <v>420606.34</v>
      </c>
      <c r="L19" s="17"/>
      <c r="M19" s="17"/>
    </row>
    <row r="20" spans="1:13" ht="314.25" customHeight="1" x14ac:dyDescent="0.2">
      <c r="A20" s="22">
        <v>5100</v>
      </c>
      <c r="B20" s="13">
        <v>102</v>
      </c>
      <c r="C20" s="13">
        <v>7</v>
      </c>
      <c r="D20" s="13">
        <v>1</v>
      </c>
      <c r="E20" s="9" t="s">
        <v>61</v>
      </c>
      <c r="F20" s="3"/>
      <c r="G20" s="24">
        <v>0</v>
      </c>
      <c r="H20" s="25">
        <v>1500240</v>
      </c>
      <c r="I20" s="10">
        <f t="shared" si="0"/>
        <v>1500240</v>
      </c>
      <c r="L20" s="17"/>
      <c r="M20" s="17"/>
    </row>
    <row r="21" spans="1:13" ht="48" x14ac:dyDescent="0.2">
      <c r="A21" s="22">
        <v>5100</v>
      </c>
      <c r="B21" s="22">
        <v>210</v>
      </c>
      <c r="C21" s="13">
        <v>7</v>
      </c>
      <c r="D21" s="13">
        <v>1</v>
      </c>
      <c r="E21" s="23" t="s">
        <v>50</v>
      </c>
      <c r="F21" s="3"/>
      <c r="G21" s="24">
        <v>0</v>
      </c>
      <c r="H21" s="25">
        <v>162325.96</v>
      </c>
      <c r="I21" s="10">
        <f t="shared" si="0"/>
        <v>162325.96</v>
      </c>
      <c r="L21" s="17"/>
      <c r="M21" s="17"/>
    </row>
    <row r="22" spans="1:13" ht="48" x14ac:dyDescent="0.2">
      <c r="A22" s="22">
        <v>5100</v>
      </c>
      <c r="B22" s="22">
        <v>220</v>
      </c>
      <c r="C22" s="13">
        <v>7</v>
      </c>
      <c r="D22" s="13">
        <v>1</v>
      </c>
      <c r="E22" s="23" t="s">
        <v>51</v>
      </c>
      <c r="F22" s="3"/>
      <c r="G22" s="24">
        <v>0</v>
      </c>
      <c r="H22" s="25">
        <v>114771.6</v>
      </c>
      <c r="I22" s="10">
        <f t="shared" si="0"/>
        <v>114771.6</v>
      </c>
      <c r="L22" s="17"/>
      <c r="M22" s="17"/>
    </row>
    <row r="23" spans="1:13" ht="64" x14ac:dyDescent="0.2">
      <c r="A23" s="22">
        <v>5100</v>
      </c>
      <c r="B23" s="22">
        <v>510</v>
      </c>
      <c r="C23" s="13">
        <v>8</v>
      </c>
      <c r="D23" s="13">
        <v>1</v>
      </c>
      <c r="E23" s="9" t="s">
        <v>52</v>
      </c>
      <c r="F23" s="3"/>
      <c r="G23" s="24">
        <v>0</v>
      </c>
      <c r="H23" s="25">
        <v>222662.44</v>
      </c>
      <c r="I23" s="10">
        <f t="shared" si="0"/>
        <v>222662.44</v>
      </c>
      <c r="L23" s="17"/>
      <c r="M23" s="17"/>
    </row>
    <row r="24" spans="1:13" ht="80" x14ac:dyDescent="0.2">
      <c r="A24" s="22">
        <v>7800</v>
      </c>
      <c r="B24" s="13">
        <v>390</v>
      </c>
      <c r="C24" s="13">
        <v>9</v>
      </c>
      <c r="D24" s="13">
        <v>1</v>
      </c>
      <c r="E24" s="9" t="s">
        <v>117</v>
      </c>
      <c r="F24" s="3"/>
      <c r="G24" s="24">
        <v>0</v>
      </c>
      <c r="H24" s="25">
        <v>300000</v>
      </c>
      <c r="I24" s="10">
        <f t="shared" si="0"/>
        <v>300000</v>
      </c>
      <c r="L24" s="17"/>
      <c r="M24" s="17"/>
    </row>
    <row r="25" spans="1:13" ht="105.75" customHeight="1" x14ac:dyDescent="0.2">
      <c r="A25" s="22">
        <v>6400</v>
      </c>
      <c r="B25" s="13">
        <v>102</v>
      </c>
      <c r="C25" s="13">
        <v>10</v>
      </c>
      <c r="D25" s="13">
        <v>1</v>
      </c>
      <c r="E25" s="28" t="s">
        <v>60</v>
      </c>
      <c r="F25" s="7"/>
      <c r="G25" s="24">
        <v>345477</v>
      </c>
      <c r="H25" s="24">
        <v>0</v>
      </c>
      <c r="I25" s="10">
        <f t="shared" si="0"/>
        <v>345477</v>
      </c>
      <c r="J25" s="27"/>
      <c r="L25" s="17"/>
      <c r="M25" s="17"/>
    </row>
    <row r="26" spans="1:13" ht="61.5" customHeight="1" x14ac:dyDescent="0.2">
      <c r="A26" s="22">
        <v>6400</v>
      </c>
      <c r="B26" s="22">
        <v>210</v>
      </c>
      <c r="C26" s="13">
        <v>10</v>
      </c>
      <c r="D26" s="13">
        <v>1</v>
      </c>
      <c r="E26" s="23" t="s">
        <v>62</v>
      </c>
      <c r="F26" s="7"/>
      <c r="G26" s="24">
        <v>37380.61</v>
      </c>
      <c r="H26" s="24">
        <v>0</v>
      </c>
      <c r="I26" s="10">
        <f t="shared" si="0"/>
        <v>37380.61</v>
      </c>
      <c r="J26" s="27"/>
      <c r="L26" s="17"/>
      <c r="M26" s="17"/>
    </row>
    <row r="27" spans="1:13" ht="69.75" customHeight="1" x14ac:dyDescent="0.2">
      <c r="A27" s="22">
        <v>6400</v>
      </c>
      <c r="B27" s="22">
        <v>220</v>
      </c>
      <c r="C27" s="13">
        <v>10</v>
      </c>
      <c r="D27" s="13">
        <v>1</v>
      </c>
      <c r="E27" s="23" t="s">
        <v>63</v>
      </c>
      <c r="F27" s="7"/>
      <c r="G27" s="24">
        <v>26428.99</v>
      </c>
      <c r="H27" s="24">
        <v>0</v>
      </c>
      <c r="I27" s="10">
        <f t="shared" si="0"/>
        <v>26428.99</v>
      </c>
      <c r="J27" s="27"/>
      <c r="L27" s="17"/>
      <c r="M27" s="17"/>
    </row>
    <row r="28" spans="1:13" ht="95.25" customHeight="1" x14ac:dyDescent="0.2">
      <c r="A28" s="22">
        <v>5100</v>
      </c>
      <c r="B28" s="22">
        <v>510</v>
      </c>
      <c r="C28" s="13">
        <v>11</v>
      </c>
      <c r="D28" s="13">
        <v>1</v>
      </c>
      <c r="E28" s="28" t="s">
        <v>64</v>
      </c>
      <c r="F28" s="7"/>
      <c r="G28" s="24">
        <v>190713.4</v>
      </c>
      <c r="H28" s="24">
        <v>0</v>
      </c>
      <c r="I28" s="10">
        <f t="shared" si="0"/>
        <v>190713.4</v>
      </c>
      <c r="J28" s="27"/>
      <c r="L28" s="17"/>
      <c r="M28" s="17"/>
    </row>
    <row r="29" spans="1:13" ht="139.5" customHeight="1" x14ac:dyDescent="0.2">
      <c r="A29" s="22">
        <v>5100</v>
      </c>
      <c r="B29" s="22">
        <v>510</v>
      </c>
      <c r="C29" s="22">
        <v>12</v>
      </c>
      <c r="D29" s="13">
        <v>1</v>
      </c>
      <c r="E29" s="28" t="s">
        <v>67</v>
      </c>
      <c r="F29" s="7"/>
      <c r="G29" s="24">
        <v>30000</v>
      </c>
      <c r="H29" s="24">
        <v>0</v>
      </c>
      <c r="I29" s="10">
        <f t="shared" si="0"/>
        <v>30000</v>
      </c>
      <c r="J29" s="27"/>
      <c r="L29" s="17"/>
      <c r="M29" s="17"/>
    </row>
    <row r="30" spans="1:13" ht="159" customHeight="1" x14ac:dyDescent="0.2">
      <c r="A30" s="22">
        <v>5200</v>
      </c>
      <c r="B30" s="22">
        <v>510</v>
      </c>
      <c r="C30" s="22">
        <v>13</v>
      </c>
      <c r="D30" s="22">
        <v>1</v>
      </c>
      <c r="E30" s="28" t="s">
        <v>157</v>
      </c>
      <c r="F30" s="7"/>
      <c r="G30" s="24">
        <v>0</v>
      </c>
      <c r="H30" s="24">
        <v>3000000</v>
      </c>
      <c r="I30" s="10">
        <f t="shared" si="0"/>
        <v>3000000</v>
      </c>
      <c r="J30" s="27"/>
      <c r="L30" s="17"/>
      <c r="M30" s="17"/>
    </row>
    <row r="31" spans="1:13" ht="140.25" customHeight="1" x14ac:dyDescent="0.2">
      <c r="A31" s="22">
        <v>5100</v>
      </c>
      <c r="B31" s="22">
        <v>369</v>
      </c>
      <c r="C31" s="22">
        <v>14</v>
      </c>
      <c r="D31" s="22">
        <v>1</v>
      </c>
      <c r="E31" s="28" t="s">
        <v>158</v>
      </c>
      <c r="F31" s="7"/>
      <c r="G31" s="24">
        <v>0</v>
      </c>
      <c r="H31" s="24">
        <v>473400</v>
      </c>
      <c r="I31" s="33">
        <f t="shared" si="0"/>
        <v>473400</v>
      </c>
      <c r="J31" s="27"/>
      <c r="L31" s="17"/>
      <c r="M31" s="17"/>
    </row>
    <row r="32" spans="1:13" ht="140.25" customHeight="1" x14ac:dyDescent="0.2">
      <c r="A32" s="22">
        <v>5100</v>
      </c>
      <c r="B32" s="22">
        <v>525</v>
      </c>
      <c r="C32" s="22">
        <v>15</v>
      </c>
      <c r="D32" s="22">
        <v>1</v>
      </c>
      <c r="E32" s="29" t="s">
        <v>159</v>
      </c>
      <c r="F32" s="21"/>
      <c r="G32" s="24">
        <v>9000000</v>
      </c>
      <c r="H32" s="24">
        <v>0</v>
      </c>
      <c r="I32" s="10">
        <f t="shared" si="0"/>
        <v>9000000</v>
      </c>
      <c r="J32" s="27"/>
      <c r="L32" s="17"/>
      <c r="M32" s="17"/>
    </row>
    <row r="33" spans="1:13" ht="78" customHeight="1" x14ac:dyDescent="0.2">
      <c r="A33" s="22">
        <v>5100</v>
      </c>
      <c r="B33" s="22">
        <v>525</v>
      </c>
      <c r="C33" s="22">
        <v>16</v>
      </c>
      <c r="D33" s="22">
        <v>1</v>
      </c>
      <c r="E33" s="29" t="s">
        <v>160</v>
      </c>
      <c r="F33" s="21"/>
      <c r="G33" s="24">
        <v>7000000</v>
      </c>
      <c r="H33" s="24">
        <v>0</v>
      </c>
      <c r="I33" s="10">
        <f t="shared" si="0"/>
        <v>7000000</v>
      </c>
      <c r="J33" s="27"/>
      <c r="L33" s="17"/>
      <c r="M33" s="17"/>
    </row>
    <row r="34" spans="1:13" ht="99.75" customHeight="1" x14ac:dyDescent="0.2">
      <c r="A34" s="22">
        <v>6400</v>
      </c>
      <c r="B34" s="22">
        <v>369</v>
      </c>
      <c r="C34" s="13">
        <v>1</v>
      </c>
      <c r="D34" s="13" t="s">
        <v>108</v>
      </c>
      <c r="E34" s="9" t="s">
        <v>194</v>
      </c>
      <c r="F34" s="3"/>
      <c r="G34" s="14">
        <v>450000</v>
      </c>
      <c r="H34" s="14">
        <v>150000</v>
      </c>
      <c r="I34" s="10">
        <f t="shared" si="0"/>
        <v>600000</v>
      </c>
      <c r="L34" s="17"/>
      <c r="M34" s="17"/>
    </row>
    <row r="35" spans="1:13" ht="144.75" customHeight="1" x14ac:dyDescent="0.2">
      <c r="A35" s="22">
        <v>6400</v>
      </c>
      <c r="B35" s="22">
        <v>310</v>
      </c>
      <c r="C35" s="13">
        <v>2</v>
      </c>
      <c r="D35" s="13" t="s">
        <v>108</v>
      </c>
      <c r="E35" s="9" t="s">
        <v>53</v>
      </c>
      <c r="F35" s="3"/>
      <c r="G35" s="14">
        <v>600000</v>
      </c>
      <c r="H35" s="14">
        <v>0</v>
      </c>
      <c r="I35" s="10">
        <f t="shared" si="0"/>
        <v>600000</v>
      </c>
      <c r="L35" s="17"/>
      <c r="M35" s="17"/>
    </row>
    <row r="36" spans="1:13" ht="111.75" customHeight="1" x14ac:dyDescent="0.2">
      <c r="A36" s="22">
        <v>6400</v>
      </c>
      <c r="B36" s="22">
        <v>390</v>
      </c>
      <c r="C36" s="13">
        <v>3</v>
      </c>
      <c r="D36" s="13" t="s">
        <v>108</v>
      </c>
      <c r="E36" s="9" t="s">
        <v>54</v>
      </c>
      <c r="F36" s="3"/>
      <c r="G36" s="14">
        <v>300000</v>
      </c>
      <c r="H36" s="14">
        <v>0</v>
      </c>
      <c r="I36" s="10">
        <f t="shared" si="0"/>
        <v>300000</v>
      </c>
      <c r="L36" s="17"/>
      <c r="M36" s="17"/>
    </row>
    <row r="37" spans="1:13" ht="121.5" customHeight="1" x14ac:dyDescent="0.2">
      <c r="A37" s="22">
        <v>6400</v>
      </c>
      <c r="B37" s="22">
        <v>390</v>
      </c>
      <c r="C37" s="13">
        <v>4</v>
      </c>
      <c r="D37" s="13" t="s">
        <v>108</v>
      </c>
      <c r="E37" s="9" t="s">
        <v>55</v>
      </c>
      <c r="F37" s="3"/>
      <c r="G37" s="14">
        <v>450000</v>
      </c>
      <c r="H37" s="14">
        <v>0</v>
      </c>
      <c r="I37" s="10">
        <f t="shared" si="0"/>
        <v>450000</v>
      </c>
      <c r="L37" s="17"/>
      <c r="M37" s="17"/>
    </row>
    <row r="38" spans="1:13" ht="115.5" customHeight="1" x14ac:dyDescent="0.2">
      <c r="A38" s="22">
        <v>6400</v>
      </c>
      <c r="B38" s="22">
        <v>390</v>
      </c>
      <c r="C38" s="13">
        <v>5</v>
      </c>
      <c r="D38" s="13" t="s">
        <v>108</v>
      </c>
      <c r="E38" s="9" t="s">
        <v>56</v>
      </c>
      <c r="F38" s="3"/>
      <c r="G38" s="14">
        <v>450000</v>
      </c>
      <c r="H38" s="14">
        <v>0</v>
      </c>
      <c r="I38" s="10">
        <f t="shared" si="0"/>
        <v>450000</v>
      </c>
      <c r="L38" s="17"/>
      <c r="M38" s="17"/>
    </row>
    <row r="39" spans="1:13" ht="122" customHeight="1" x14ac:dyDescent="0.2">
      <c r="A39" s="22">
        <v>5100</v>
      </c>
      <c r="B39" s="21">
        <v>510</v>
      </c>
      <c r="C39" s="13">
        <v>6</v>
      </c>
      <c r="D39" s="13" t="s">
        <v>108</v>
      </c>
      <c r="E39" s="9" t="s">
        <v>118</v>
      </c>
      <c r="F39" s="3"/>
      <c r="G39" s="14">
        <v>0</v>
      </c>
      <c r="H39" s="14">
        <v>2000000</v>
      </c>
      <c r="I39" s="10">
        <f t="shared" si="0"/>
        <v>2000000</v>
      </c>
      <c r="L39" s="17"/>
      <c r="M39" s="17"/>
    </row>
    <row r="40" spans="1:13" ht="83.25" customHeight="1" x14ac:dyDescent="0.2">
      <c r="A40" s="22">
        <v>5100</v>
      </c>
      <c r="B40" s="22">
        <v>510</v>
      </c>
      <c r="C40" s="22">
        <v>7</v>
      </c>
      <c r="D40" s="22" t="s">
        <v>108</v>
      </c>
      <c r="E40" s="29" t="s">
        <v>127</v>
      </c>
      <c r="F40" s="21"/>
      <c r="G40" s="24">
        <v>1110000</v>
      </c>
      <c r="H40" s="24">
        <v>70405.41</v>
      </c>
      <c r="I40" s="10">
        <f t="shared" si="0"/>
        <v>1180405.4099999999</v>
      </c>
      <c r="L40" s="17"/>
      <c r="M40" s="17"/>
    </row>
    <row r="41" spans="1:13" ht="142.5" customHeight="1" x14ac:dyDescent="0.2">
      <c r="A41" s="22">
        <v>5100</v>
      </c>
      <c r="B41" s="22">
        <v>510</v>
      </c>
      <c r="C41" s="13">
        <v>8</v>
      </c>
      <c r="D41" s="13" t="s">
        <v>108</v>
      </c>
      <c r="E41" s="9" t="s">
        <v>161</v>
      </c>
      <c r="F41" s="3"/>
      <c r="G41" s="14">
        <v>0</v>
      </c>
      <c r="H41" s="14">
        <v>300000</v>
      </c>
      <c r="I41" s="10">
        <f t="shared" si="0"/>
        <v>300000</v>
      </c>
      <c r="L41" s="17"/>
      <c r="M41" s="17"/>
    </row>
    <row r="42" spans="1:13" ht="142.5" customHeight="1" x14ac:dyDescent="0.2">
      <c r="A42" s="22">
        <v>5100</v>
      </c>
      <c r="B42" s="22">
        <v>525</v>
      </c>
      <c r="C42" s="13">
        <v>9</v>
      </c>
      <c r="D42" s="13" t="s">
        <v>108</v>
      </c>
      <c r="E42" s="9" t="s">
        <v>166</v>
      </c>
      <c r="F42" s="3"/>
      <c r="G42" s="14">
        <v>787982.73</v>
      </c>
      <c r="H42" s="14">
        <v>16430654.289999999</v>
      </c>
      <c r="I42" s="10">
        <f t="shared" si="0"/>
        <v>17218637.02</v>
      </c>
      <c r="L42" s="17"/>
      <c r="M42" s="17"/>
    </row>
    <row r="43" spans="1:13" ht="126" customHeight="1" x14ac:dyDescent="0.2">
      <c r="A43" s="22">
        <v>6400</v>
      </c>
      <c r="B43" s="22">
        <v>310</v>
      </c>
      <c r="C43" s="13">
        <v>10</v>
      </c>
      <c r="D43" s="13" t="s">
        <v>108</v>
      </c>
      <c r="E43" s="9" t="s">
        <v>81</v>
      </c>
      <c r="F43" s="3"/>
      <c r="G43" s="14">
        <v>0</v>
      </c>
      <c r="H43" s="14">
        <v>1500000</v>
      </c>
      <c r="I43" s="10">
        <f t="shared" si="0"/>
        <v>1500000</v>
      </c>
      <c r="L43" s="17"/>
      <c r="M43" s="17"/>
    </row>
    <row r="44" spans="1:13" ht="111.75" customHeight="1" x14ac:dyDescent="0.2">
      <c r="A44" s="22">
        <v>6400</v>
      </c>
      <c r="B44" s="22">
        <v>102</v>
      </c>
      <c r="C44" s="13">
        <v>11</v>
      </c>
      <c r="D44" s="13" t="s">
        <v>108</v>
      </c>
      <c r="E44" s="9" t="s">
        <v>82</v>
      </c>
      <c r="F44" s="3"/>
      <c r="G44" s="14">
        <v>1600000</v>
      </c>
      <c r="H44" s="14">
        <v>300000</v>
      </c>
      <c r="I44" s="10">
        <f t="shared" si="0"/>
        <v>1900000</v>
      </c>
      <c r="L44" s="17"/>
      <c r="M44" s="17"/>
    </row>
    <row r="45" spans="1:13" ht="135" customHeight="1" x14ac:dyDescent="0.2">
      <c r="A45" s="22">
        <v>5100</v>
      </c>
      <c r="B45" s="22">
        <v>510</v>
      </c>
      <c r="C45" s="13">
        <v>12</v>
      </c>
      <c r="D45" s="13" t="s">
        <v>108</v>
      </c>
      <c r="E45" s="9" t="s">
        <v>162</v>
      </c>
      <c r="F45" s="3"/>
      <c r="G45" s="14">
        <v>0</v>
      </c>
      <c r="H45" s="14">
        <v>128500</v>
      </c>
      <c r="I45" s="10">
        <f t="shared" si="0"/>
        <v>128500</v>
      </c>
      <c r="L45" s="17"/>
      <c r="M45" s="17"/>
    </row>
    <row r="46" spans="1:13" ht="45" customHeight="1" x14ac:dyDescent="0.2">
      <c r="A46" s="22"/>
      <c r="B46" s="22"/>
      <c r="C46" s="13">
        <v>13</v>
      </c>
      <c r="D46" s="13" t="s">
        <v>108</v>
      </c>
      <c r="E46" s="37" t="s">
        <v>195</v>
      </c>
      <c r="F46" s="3"/>
      <c r="G46" s="14"/>
      <c r="H46" s="14"/>
      <c r="I46" s="10"/>
      <c r="L46" s="17"/>
      <c r="M46" s="17"/>
    </row>
    <row r="47" spans="1:13" ht="100.5" customHeight="1" x14ac:dyDescent="0.2">
      <c r="A47" s="22">
        <v>6300</v>
      </c>
      <c r="B47" s="22">
        <v>102</v>
      </c>
      <c r="C47" s="13">
        <v>1</v>
      </c>
      <c r="D47" s="13" t="s">
        <v>109</v>
      </c>
      <c r="E47" s="9" t="s">
        <v>163</v>
      </c>
      <c r="F47" s="3"/>
      <c r="G47" s="14">
        <v>36688.5</v>
      </c>
      <c r="H47" s="14">
        <v>0</v>
      </c>
      <c r="I47" s="10">
        <f t="shared" si="0"/>
        <v>36688.5</v>
      </c>
      <c r="L47" s="17"/>
      <c r="M47" s="17"/>
    </row>
    <row r="48" spans="1:13" ht="51" customHeight="1" x14ac:dyDescent="0.2">
      <c r="A48" s="22">
        <v>6300</v>
      </c>
      <c r="B48" s="22">
        <v>210</v>
      </c>
      <c r="C48" s="13">
        <v>1</v>
      </c>
      <c r="D48" s="13" t="s">
        <v>109</v>
      </c>
      <c r="E48" s="9" t="s">
        <v>167</v>
      </c>
      <c r="F48" s="3"/>
      <c r="G48" s="14">
        <v>4869</v>
      </c>
      <c r="H48" s="14">
        <v>0</v>
      </c>
      <c r="I48" s="10">
        <f t="shared" si="0"/>
        <v>4869</v>
      </c>
      <c r="L48" s="17"/>
      <c r="M48" s="17"/>
    </row>
    <row r="49" spans="1:13" ht="51.75" customHeight="1" x14ac:dyDescent="0.2">
      <c r="A49" s="22">
        <v>6300</v>
      </c>
      <c r="B49" s="22">
        <v>220</v>
      </c>
      <c r="C49" s="13">
        <v>1</v>
      </c>
      <c r="D49" s="13" t="s">
        <v>109</v>
      </c>
      <c r="E49" s="9" t="s">
        <v>168</v>
      </c>
      <c r="F49" s="3"/>
      <c r="G49" s="14">
        <v>3442.5</v>
      </c>
      <c r="H49" s="14">
        <v>0</v>
      </c>
      <c r="I49" s="10">
        <f t="shared" si="0"/>
        <v>3442.5</v>
      </c>
      <c r="L49" s="17"/>
      <c r="M49" s="17"/>
    </row>
    <row r="50" spans="1:13" ht="142.5" customHeight="1" x14ac:dyDescent="0.2">
      <c r="A50" s="22">
        <v>6300</v>
      </c>
      <c r="B50" s="22">
        <v>102</v>
      </c>
      <c r="C50" s="13">
        <v>2</v>
      </c>
      <c r="D50" s="13" t="s">
        <v>109</v>
      </c>
      <c r="E50" s="9" t="s">
        <v>171</v>
      </c>
      <c r="F50" s="3"/>
      <c r="G50" s="14">
        <v>18344.25</v>
      </c>
      <c r="H50" s="14">
        <v>0</v>
      </c>
      <c r="I50" s="10">
        <f t="shared" si="0"/>
        <v>18344.25</v>
      </c>
      <c r="L50" s="17"/>
      <c r="M50" s="17"/>
    </row>
    <row r="51" spans="1:13" ht="48.75" customHeight="1" x14ac:dyDescent="0.2">
      <c r="A51" s="22">
        <v>6300</v>
      </c>
      <c r="B51" s="22">
        <v>210</v>
      </c>
      <c r="C51" s="13">
        <v>2</v>
      </c>
      <c r="D51" s="13" t="s">
        <v>109</v>
      </c>
      <c r="E51" s="9" t="s">
        <v>169</v>
      </c>
      <c r="F51" s="3"/>
      <c r="G51" s="14">
        <v>2434.5</v>
      </c>
      <c r="H51" s="14">
        <v>0</v>
      </c>
      <c r="I51" s="10">
        <f t="shared" si="0"/>
        <v>2434.5</v>
      </c>
      <c r="L51" s="17"/>
      <c r="M51" s="17"/>
    </row>
    <row r="52" spans="1:13" ht="46.5" customHeight="1" x14ac:dyDescent="0.2">
      <c r="A52" s="22">
        <v>6300</v>
      </c>
      <c r="B52" s="22">
        <v>220</v>
      </c>
      <c r="C52" s="13">
        <v>2</v>
      </c>
      <c r="D52" s="13" t="s">
        <v>109</v>
      </c>
      <c r="E52" s="9" t="s">
        <v>170</v>
      </c>
      <c r="F52" s="3"/>
      <c r="G52" s="14">
        <v>1721.25</v>
      </c>
      <c r="H52" s="14">
        <v>0</v>
      </c>
      <c r="I52" s="10">
        <f t="shared" si="0"/>
        <v>1721.25</v>
      </c>
      <c r="L52" s="17"/>
      <c r="M52" s="17"/>
    </row>
    <row r="53" spans="1:13" ht="130.5" customHeight="1" x14ac:dyDescent="0.2">
      <c r="A53" s="22">
        <v>6300</v>
      </c>
      <c r="B53" s="22">
        <v>102</v>
      </c>
      <c r="C53" s="13">
        <v>3</v>
      </c>
      <c r="D53" s="13" t="s">
        <v>109</v>
      </c>
      <c r="E53" s="29" t="s">
        <v>172</v>
      </c>
      <c r="F53" s="3"/>
      <c r="G53" s="14">
        <v>14675.4</v>
      </c>
      <c r="H53" s="14">
        <v>0</v>
      </c>
      <c r="I53" s="10">
        <f t="shared" si="0"/>
        <v>14675.4</v>
      </c>
      <c r="L53" s="17"/>
      <c r="M53" s="17"/>
    </row>
    <row r="54" spans="1:13" ht="51" customHeight="1" x14ac:dyDescent="0.2">
      <c r="A54" s="22">
        <v>6300</v>
      </c>
      <c r="B54" s="22">
        <v>210</v>
      </c>
      <c r="C54" s="13">
        <v>3</v>
      </c>
      <c r="D54" s="13" t="s">
        <v>109</v>
      </c>
      <c r="E54" s="9" t="s">
        <v>174</v>
      </c>
      <c r="F54" s="3"/>
      <c r="G54" s="14">
        <v>1947.6</v>
      </c>
      <c r="H54" s="14">
        <v>0</v>
      </c>
      <c r="I54" s="10">
        <f t="shared" si="0"/>
        <v>1947.6</v>
      </c>
      <c r="L54" s="17"/>
      <c r="M54" s="17"/>
    </row>
    <row r="55" spans="1:13" ht="53.25" customHeight="1" x14ac:dyDescent="0.2">
      <c r="A55" s="22">
        <v>6300</v>
      </c>
      <c r="B55" s="22">
        <v>220</v>
      </c>
      <c r="C55" s="13">
        <v>3</v>
      </c>
      <c r="D55" s="13" t="s">
        <v>109</v>
      </c>
      <c r="E55" s="9" t="s">
        <v>173</v>
      </c>
      <c r="F55" s="3"/>
      <c r="G55" s="14">
        <v>1377</v>
      </c>
      <c r="H55" s="14">
        <v>0</v>
      </c>
      <c r="I55" s="10">
        <f t="shared" si="0"/>
        <v>1377</v>
      </c>
      <c r="L55" s="17"/>
      <c r="M55" s="17"/>
    </row>
    <row r="56" spans="1:13" ht="159" customHeight="1" x14ac:dyDescent="0.2">
      <c r="A56" s="22">
        <v>6300</v>
      </c>
      <c r="B56" s="22">
        <v>102</v>
      </c>
      <c r="C56" s="13">
        <v>4</v>
      </c>
      <c r="D56" s="13" t="s">
        <v>109</v>
      </c>
      <c r="E56" s="29" t="s">
        <v>175</v>
      </c>
      <c r="F56" s="3"/>
      <c r="G56" s="14">
        <v>16306</v>
      </c>
      <c r="H56" s="14">
        <v>0</v>
      </c>
      <c r="I56" s="10">
        <f t="shared" si="0"/>
        <v>16306</v>
      </c>
      <c r="L56" s="17"/>
      <c r="M56" s="17"/>
    </row>
    <row r="57" spans="1:13" ht="48.75" customHeight="1" x14ac:dyDescent="0.2">
      <c r="A57" s="22">
        <v>6300</v>
      </c>
      <c r="B57" s="22">
        <v>210</v>
      </c>
      <c r="C57" s="13">
        <v>4</v>
      </c>
      <c r="D57" s="13" t="s">
        <v>109</v>
      </c>
      <c r="E57" s="29" t="s">
        <v>176</v>
      </c>
      <c r="F57" s="3"/>
      <c r="G57" s="14">
        <v>2164</v>
      </c>
      <c r="H57" s="14">
        <v>0</v>
      </c>
      <c r="I57" s="10">
        <f t="shared" si="0"/>
        <v>2164</v>
      </c>
      <c r="L57" s="17"/>
      <c r="M57" s="17"/>
    </row>
    <row r="58" spans="1:13" ht="54" customHeight="1" x14ac:dyDescent="0.2">
      <c r="A58" s="22">
        <v>6300</v>
      </c>
      <c r="B58" s="22">
        <v>220</v>
      </c>
      <c r="C58" s="13">
        <v>4</v>
      </c>
      <c r="D58" s="13" t="s">
        <v>109</v>
      </c>
      <c r="E58" s="9" t="s">
        <v>177</v>
      </c>
      <c r="F58" s="3"/>
      <c r="G58" s="14">
        <v>1530</v>
      </c>
      <c r="H58" s="14">
        <v>0</v>
      </c>
      <c r="I58" s="10">
        <f t="shared" si="0"/>
        <v>1530</v>
      </c>
      <c r="L58" s="17"/>
      <c r="M58" s="17"/>
    </row>
    <row r="59" spans="1:13" ht="142.5" customHeight="1" x14ac:dyDescent="0.2">
      <c r="A59" s="22">
        <v>6300</v>
      </c>
      <c r="B59" s="22">
        <v>102</v>
      </c>
      <c r="C59" s="13">
        <v>5</v>
      </c>
      <c r="D59" s="13" t="s">
        <v>109</v>
      </c>
      <c r="E59" s="29" t="s">
        <v>178</v>
      </c>
      <c r="F59" s="3"/>
      <c r="G59" s="14">
        <v>97836</v>
      </c>
      <c r="H59" s="14">
        <v>0</v>
      </c>
      <c r="I59" s="10">
        <f t="shared" si="0"/>
        <v>97836</v>
      </c>
      <c r="L59" s="17"/>
      <c r="M59" s="17"/>
    </row>
    <row r="60" spans="1:13" ht="66" customHeight="1" x14ac:dyDescent="0.2">
      <c r="A60" s="22">
        <v>6300</v>
      </c>
      <c r="B60" s="22">
        <v>210</v>
      </c>
      <c r="C60" s="13">
        <v>5</v>
      </c>
      <c r="D60" s="13" t="s">
        <v>109</v>
      </c>
      <c r="E60" s="29" t="s">
        <v>179</v>
      </c>
      <c r="F60" s="3"/>
      <c r="G60" s="14">
        <v>12984</v>
      </c>
      <c r="H60" s="14">
        <v>0</v>
      </c>
      <c r="I60" s="10">
        <f t="shared" si="0"/>
        <v>12984</v>
      </c>
      <c r="L60" s="17"/>
      <c r="M60" s="17"/>
    </row>
    <row r="61" spans="1:13" ht="63.75" customHeight="1" x14ac:dyDescent="0.2">
      <c r="A61" s="22">
        <v>6300</v>
      </c>
      <c r="B61" s="22">
        <v>220</v>
      </c>
      <c r="C61" s="13">
        <v>5</v>
      </c>
      <c r="D61" s="13" t="s">
        <v>109</v>
      </c>
      <c r="E61" s="9" t="s">
        <v>180</v>
      </c>
      <c r="F61" s="3"/>
      <c r="G61" s="14">
        <v>9180</v>
      </c>
      <c r="H61" s="14">
        <v>0</v>
      </c>
      <c r="I61" s="10">
        <f t="shared" si="0"/>
        <v>9180</v>
      </c>
      <c r="L61" s="17"/>
      <c r="M61" s="17"/>
    </row>
    <row r="62" spans="1:13" ht="66" customHeight="1" x14ac:dyDescent="0.2">
      <c r="A62" s="13">
        <v>7900</v>
      </c>
      <c r="B62" s="13">
        <v>510</v>
      </c>
      <c r="C62" s="13">
        <v>1</v>
      </c>
      <c r="D62" s="13" t="s">
        <v>156</v>
      </c>
      <c r="E62" s="9" t="s">
        <v>23</v>
      </c>
      <c r="F62" s="3"/>
      <c r="G62" s="14">
        <v>436744</v>
      </c>
      <c r="H62" s="10">
        <v>1610212</v>
      </c>
      <c r="I62" s="10">
        <f t="shared" si="0"/>
        <v>2046956</v>
      </c>
      <c r="L62" s="17"/>
      <c r="M62" s="17"/>
    </row>
    <row r="63" spans="1:13" ht="95.25" customHeight="1" x14ac:dyDescent="0.2">
      <c r="A63" s="13">
        <v>6500</v>
      </c>
      <c r="B63" s="13">
        <v>644</v>
      </c>
      <c r="C63" s="13">
        <v>1</v>
      </c>
      <c r="D63" s="13" t="s">
        <v>110</v>
      </c>
      <c r="E63" s="9" t="s">
        <v>165</v>
      </c>
      <c r="F63" s="3"/>
      <c r="G63" s="14">
        <v>1100000</v>
      </c>
      <c r="H63" s="15">
        <v>0</v>
      </c>
      <c r="I63" s="10">
        <f t="shared" si="0"/>
        <v>1100000</v>
      </c>
      <c r="L63" s="17"/>
      <c r="M63" s="17"/>
    </row>
    <row r="64" spans="1:13" ht="60.75" customHeight="1" x14ac:dyDescent="0.2">
      <c r="A64" s="13">
        <v>6500</v>
      </c>
      <c r="B64" s="13">
        <v>682</v>
      </c>
      <c r="C64" s="13">
        <v>2</v>
      </c>
      <c r="D64" s="13" t="s">
        <v>110</v>
      </c>
      <c r="E64" s="9" t="s">
        <v>119</v>
      </c>
      <c r="F64" s="3"/>
      <c r="G64" s="14">
        <v>70479</v>
      </c>
      <c r="H64" s="10">
        <v>160000</v>
      </c>
      <c r="I64" s="10">
        <f t="shared" si="0"/>
        <v>230479</v>
      </c>
      <c r="L64" s="17"/>
      <c r="M64" s="17"/>
    </row>
    <row r="65" spans="1:13" ht="66" customHeight="1" x14ac:dyDescent="0.2">
      <c r="A65" s="13">
        <v>6500</v>
      </c>
      <c r="B65" s="13">
        <v>369</v>
      </c>
      <c r="C65" s="13">
        <v>3</v>
      </c>
      <c r="D65" s="13" t="s">
        <v>110</v>
      </c>
      <c r="E65" s="9" t="s">
        <v>21</v>
      </c>
      <c r="F65" s="3"/>
      <c r="G65" s="14">
        <v>0</v>
      </c>
      <c r="H65" s="10">
        <v>480000</v>
      </c>
      <c r="I65" s="10">
        <f t="shared" si="0"/>
        <v>480000</v>
      </c>
      <c r="L65" s="17"/>
      <c r="M65" s="17"/>
    </row>
    <row r="66" spans="1:13" ht="78" customHeight="1" x14ac:dyDescent="0.2">
      <c r="A66" s="13">
        <v>6500</v>
      </c>
      <c r="B66" s="13">
        <v>369</v>
      </c>
      <c r="C66" s="13">
        <v>4</v>
      </c>
      <c r="D66" s="13" t="s">
        <v>110</v>
      </c>
      <c r="E66" s="9" t="s">
        <v>22</v>
      </c>
      <c r="F66" s="3"/>
      <c r="G66" s="14">
        <v>0</v>
      </c>
      <c r="H66" s="14">
        <v>690000</v>
      </c>
      <c r="I66" s="10">
        <f t="shared" si="0"/>
        <v>690000</v>
      </c>
      <c r="L66" s="17"/>
      <c r="M66" s="17"/>
    </row>
    <row r="67" spans="1:13" ht="33.75" customHeight="1" x14ac:dyDescent="0.2">
      <c r="A67" s="13">
        <v>7700</v>
      </c>
      <c r="B67" s="13">
        <v>770</v>
      </c>
      <c r="C67" s="13">
        <v>1</v>
      </c>
      <c r="D67" s="13" t="s">
        <v>111</v>
      </c>
      <c r="E67" s="12" t="s">
        <v>18</v>
      </c>
      <c r="F67" s="3"/>
      <c r="G67" s="14">
        <v>0</v>
      </c>
      <c r="H67" s="14">
        <v>1000000</v>
      </c>
      <c r="I67" s="10">
        <f t="shared" si="0"/>
        <v>1000000</v>
      </c>
      <c r="L67" s="18"/>
      <c r="M67" s="18"/>
    </row>
    <row r="68" spans="1:13" ht="47.25" customHeight="1" x14ac:dyDescent="0.2">
      <c r="A68" s="13">
        <v>7700</v>
      </c>
      <c r="B68" s="13">
        <v>770</v>
      </c>
      <c r="C68" s="13">
        <v>2</v>
      </c>
      <c r="D68" s="13" t="s">
        <v>111</v>
      </c>
      <c r="E68" s="9" t="s">
        <v>19</v>
      </c>
      <c r="F68" s="3"/>
      <c r="G68" s="14">
        <v>0</v>
      </c>
      <c r="H68" s="14">
        <v>1000000</v>
      </c>
      <c r="I68" s="10">
        <f t="shared" si="0"/>
        <v>1000000</v>
      </c>
      <c r="L68" s="18"/>
      <c r="M68" s="18"/>
    </row>
    <row r="69" spans="1:13" ht="47.25" customHeight="1" x14ac:dyDescent="0.2">
      <c r="A69" s="22">
        <v>7700</v>
      </c>
      <c r="B69" s="22">
        <v>770</v>
      </c>
      <c r="C69" s="22">
        <v>3</v>
      </c>
      <c r="D69" s="22" t="s">
        <v>111</v>
      </c>
      <c r="E69" s="29" t="s">
        <v>20</v>
      </c>
      <c r="F69" s="21"/>
      <c r="G69" s="24">
        <v>213708.93</v>
      </c>
      <c r="H69" s="33">
        <v>786291.07</v>
      </c>
      <c r="I69" s="10">
        <f t="shared" si="0"/>
        <v>1000000</v>
      </c>
      <c r="L69" s="18"/>
      <c r="M69" s="18"/>
    </row>
    <row r="70" spans="1:13" ht="79.5" customHeight="1" x14ac:dyDescent="0.2">
      <c r="A70" s="13">
        <v>6130</v>
      </c>
      <c r="B70" s="13">
        <v>160</v>
      </c>
      <c r="C70" s="13">
        <v>4</v>
      </c>
      <c r="D70" s="13" t="s">
        <v>111</v>
      </c>
      <c r="E70" s="9" t="s">
        <v>190</v>
      </c>
      <c r="F70" s="13">
        <v>1</v>
      </c>
      <c r="G70" s="14">
        <v>95054.68</v>
      </c>
      <c r="H70" s="14">
        <v>0</v>
      </c>
      <c r="I70" s="10">
        <f t="shared" si="0"/>
        <v>95054.68</v>
      </c>
    </row>
    <row r="71" spans="1:13" ht="50.25" customHeight="1" x14ac:dyDescent="0.2">
      <c r="A71" s="13">
        <v>6130</v>
      </c>
      <c r="B71" s="13">
        <v>210</v>
      </c>
      <c r="C71" s="13">
        <v>4</v>
      </c>
      <c r="D71" s="13" t="s">
        <v>111</v>
      </c>
      <c r="E71" s="9" t="s">
        <v>27</v>
      </c>
      <c r="F71" s="3"/>
      <c r="G71" s="14">
        <v>10284.92</v>
      </c>
      <c r="H71" s="14">
        <v>0</v>
      </c>
      <c r="I71" s="10">
        <f t="shared" si="0"/>
        <v>10284.92</v>
      </c>
    </row>
    <row r="72" spans="1:13" ht="51" customHeight="1" x14ac:dyDescent="0.2">
      <c r="A72" s="13">
        <v>6130</v>
      </c>
      <c r="B72" s="13">
        <v>220</v>
      </c>
      <c r="C72" s="13">
        <v>4</v>
      </c>
      <c r="D72" s="13" t="s">
        <v>111</v>
      </c>
      <c r="E72" s="20" t="s">
        <v>28</v>
      </c>
      <c r="F72" s="3"/>
      <c r="G72" s="14">
        <v>7271.68</v>
      </c>
      <c r="H72" s="14">
        <v>0</v>
      </c>
      <c r="I72" s="10">
        <f t="shared" si="0"/>
        <v>7271.68</v>
      </c>
    </row>
    <row r="73" spans="1:13" ht="66" customHeight="1" x14ac:dyDescent="0.2">
      <c r="A73" s="13">
        <v>6130</v>
      </c>
      <c r="B73" s="13">
        <v>230</v>
      </c>
      <c r="C73" s="13">
        <v>4</v>
      </c>
      <c r="D73" s="13" t="s">
        <v>111</v>
      </c>
      <c r="E73" s="9" t="s">
        <v>29</v>
      </c>
      <c r="F73" s="3"/>
      <c r="G73" s="14">
        <v>13870.62</v>
      </c>
      <c r="H73" s="14">
        <v>0</v>
      </c>
      <c r="I73" s="10">
        <f t="shared" si="0"/>
        <v>13870.62</v>
      </c>
    </row>
    <row r="74" spans="1:13" ht="97.5" customHeight="1" x14ac:dyDescent="0.2">
      <c r="A74" s="13">
        <v>6300</v>
      </c>
      <c r="B74" s="13">
        <v>160</v>
      </c>
      <c r="C74" s="13">
        <v>5</v>
      </c>
      <c r="D74" s="13" t="s">
        <v>111</v>
      </c>
      <c r="E74" s="19" t="s">
        <v>154</v>
      </c>
      <c r="F74" s="13">
        <v>1</v>
      </c>
      <c r="G74" s="14">
        <v>135762</v>
      </c>
      <c r="H74" s="14">
        <v>0</v>
      </c>
      <c r="I74" s="10">
        <f t="shared" ref="I74:I115" si="1">G74+H74</f>
        <v>135762</v>
      </c>
    </row>
    <row r="75" spans="1:13" ht="53.25" customHeight="1" x14ac:dyDescent="0.2">
      <c r="A75" s="13">
        <v>6300</v>
      </c>
      <c r="B75" s="13">
        <v>210</v>
      </c>
      <c r="C75" s="13">
        <v>5</v>
      </c>
      <c r="D75" s="13" t="s">
        <v>111</v>
      </c>
      <c r="E75" s="19" t="s">
        <v>33</v>
      </c>
      <c r="F75" s="3"/>
      <c r="G75" s="14">
        <v>14689.44</v>
      </c>
      <c r="H75" s="14">
        <v>0</v>
      </c>
      <c r="I75" s="10">
        <f t="shared" si="1"/>
        <v>14689.44</v>
      </c>
    </row>
    <row r="76" spans="1:13" ht="51" customHeight="1" x14ac:dyDescent="0.2">
      <c r="A76" s="13">
        <v>6300</v>
      </c>
      <c r="B76" s="13">
        <v>220</v>
      </c>
      <c r="C76" s="13">
        <v>5</v>
      </c>
      <c r="D76" s="13" t="s">
        <v>111</v>
      </c>
      <c r="E76" s="19" t="s">
        <v>34</v>
      </c>
      <c r="F76" s="3"/>
      <c r="G76" s="14">
        <v>10385.799999999999</v>
      </c>
      <c r="H76" s="14">
        <v>0</v>
      </c>
      <c r="I76" s="10">
        <f t="shared" si="1"/>
        <v>10385.799999999999</v>
      </c>
    </row>
    <row r="77" spans="1:13" ht="63" customHeight="1" x14ac:dyDescent="0.2">
      <c r="A77" s="13">
        <v>6300</v>
      </c>
      <c r="B77" s="13">
        <v>230</v>
      </c>
      <c r="C77" s="13">
        <v>5</v>
      </c>
      <c r="D77" s="13" t="s">
        <v>111</v>
      </c>
      <c r="E77" s="19" t="s">
        <v>35</v>
      </c>
      <c r="F77" s="3"/>
      <c r="G77" s="14">
        <v>13964.26</v>
      </c>
      <c r="H77" s="14">
        <v>0</v>
      </c>
      <c r="I77" s="10">
        <f t="shared" si="1"/>
        <v>13964.26</v>
      </c>
    </row>
    <row r="78" spans="1:13" ht="111.75" customHeight="1" x14ac:dyDescent="0.2">
      <c r="A78" s="13">
        <v>6300</v>
      </c>
      <c r="B78" s="13">
        <v>160</v>
      </c>
      <c r="C78" s="13">
        <v>6</v>
      </c>
      <c r="D78" s="13" t="s">
        <v>111</v>
      </c>
      <c r="E78" s="19" t="s">
        <v>155</v>
      </c>
      <c r="F78" s="13">
        <v>1</v>
      </c>
      <c r="G78" s="14">
        <v>149402</v>
      </c>
      <c r="H78" s="14">
        <v>0</v>
      </c>
      <c r="I78" s="10">
        <f t="shared" si="1"/>
        <v>149402</v>
      </c>
    </row>
    <row r="79" spans="1:13" ht="51" customHeight="1" x14ac:dyDescent="0.2">
      <c r="A79" s="13">
        <v>6300</v>
      </c>
      <c r="B79" s="13">
        <v>210</v>
      </c>
      <c r="C79" s="13">
        <v>6</v>
      </c>
      <c r="D79" s="13" t="s">
        <v>111</v>
      </c>
      <c r="E79" s="19" t="s">
        <v>36</v>
      </c>
      <c r="F79" s="3"/>
      <c r="G79" s="14">
        <v>16165.3</v>
      </c>
      <c r="H79" s="14">
        <v>0</v>
      </c>
      <c r="I79" s="10">
        <f t="shared" si="1"/>
        <v>16165.3</v>
      </c>
    </row>
    <row r="80" spans="1:13" ht="51.75" customHeight="1" x14ac:dyDescent="0.2">
      <c r="A80" s="13">
        <v>6300</v>
      </c>
      <c r="B80" s="13">
        <v>220</v>
      </c>
      <c r="C80" s="13">
        <v>6</v>
      </c>
      <c r="D80" s="13" t="s">
        <v>111</v>
      </c>
      <c r="E80" s="19" t="s">
        <v>37</v>
      </c>
      <c r="F80" s="3"/>
      <c r="G80" s="14">
        <v>11429.26</v>
      </c>
      <c r="H80" s="14">
        <v>0</v>
      </c>
      <c r="I80" s="10">
        <f t="shared" si="1"/>
        <v>11429.26</v>
      </c>
    </row>
    <row r="81" spans="1:9" ht="67.5" customHeight="1" x14ac:dyDescent="0.2">
      <c r="A81" s="13">
        <v>6300</v>
      </c>
      <c r="B81" s="13">
        <v>230</v>
      </c>
      <c r="C81" s="13">
        <v>6</v>
      </c>
      <c r="D81" s="13" t="s">
        <v>111</v>
      </c>
      <c r="E81" s="19" t="s">
        <v>38</v>
      </c>
      <c r="F81" s="3"/>
      <c r="G81" s="14">
        <v>13995.62</v>
      </c>
      <c r="H81" s="14">
        <v>0</v>
      </c>
      <c r="I81" s="10">
        <f t="shared" si="1"/>
        <v>13995.62</v>
      </c>
    </row>
    <row r="82" spans="1:9" ht="136.5" customHeight="1" x14ac:dyDescent="0.2">
      <c r="A82" s="13">
        <v>7710</v>
      </c>
      <c r="B82" s="13">
        <v>160</v>
      </c>
      <c r="C82" s="13">
        <v>7</v>
      </c>
      <c r="D82" s="13" t="s">
        <v>111</v>
      </c>
      <c r="E82" s="19" t="s">
        <v>39</v>
      </c>
      <c r="F82" s="13">
        <v>1</v>
      </c>
      <c r="G82" s="14">
        <v>130924</v>
      </c>
      <c r="H82" s="14">
        <v>0</v>
      </c>
      <c r="I82" s="10">
        <f t="shared" si="1"/>
        <v>130924</v>
      </c>
    </row>
    <row r="83" spans="1:9" ht="51" customHeight="1" x14ac:dyDescent="0.2">
      <c r="A83" s="13">
        <v>7710</v>
      </c>
      <c r="B83" s="13">
        <v>210</v>
      </c>
      <c r="C83" s="13">
        <v>7</v>
      </c>
      <c r="D83" s="13" t="s">
        <v>111</v>
      </c>
      <c r="E83" s="19" t="s">
        <v>40</v>
      </c>
      <c r="F83" s="3"/>
      <c r="G83" s="14">
        <v>14165.98</v>
      </c>
      <c r="H83" s="14">
        <v>0</v>
      </c>
      <c r="I83" s="10">
        <f t="shared" si="1"/>
        <v>14165.98</v>
      </c>
    </row>
    <row r="84" spans="1:9" ht="48.75" customHeight="1" x14ac:dyDescent="0.2">
      <c r="A84" s="13">
        <v>7710</v>
      </c>
      <c r="B84" s="13">
        <v>220</v>
      </c>
      <c r="C84" s="13">
        <v>7</v>
      </c>
      <c r="D84" s="13" t="s">
        <v>111</v>
      </c>
      <c r="E84" s="19" t="s">
        <v>41</v>
      </c>
      <c r="F84" s="3"/>
      <c r="G84" s="14">
        <v>10015.68</v>
      </c>
      <c r="H84" s="14">
        <v>0</v>
      </c>
      <c r="I84" s="10">
        <f t="shared" si="1"/>
        <v>10015.68</v>
      </c>
    </row>
    <row r="85" spans="1:9" ht="72" customHeight="1" x14ac:dyDescent="0.2">
      <c r="A85" s="13">
        <v>7710</v>
      </c>
      <c r="B85" s="13">
        <v>230</v>
      </c>
      <c r="C85" s="13">
        <v>7</v>
      </c>
      <c r="D85" s="13" t="s">
        <v>111</v>
      </c>
      <c r="E85" s="19" t="s">
        <v>42</v>
      </c>
      <c r="F85" s="3"/>
      <c r="G85" s="14">
        <v>13953.12</v>
      </c>
      <c r="H85" s="14">
        <v>0</v>
      </c>
      <c r="I85" s="10">
        <f t="shared" si="1"/>
        <v>13953.12</v>
      </c>
    </row>
    <row r="86" spans="1:9" ht="113.25" customHeight="1" x14ac:dyDescent="0.2">
      <c r="A86" s="13">
        <v>6400</v>
      </c>
      <c r="B86" s="13">
        <v>160</v>
      </c>
      <c r="C86" s="13">
        <v>8</v>
      </c>
      <c r="D86" s="13" t="s">
        <v>111</v>
      </c>
      <c r="E86" s="19" t="s">
        <v>43</v>
      </c>
      <c r="F86" s="13">
        <v>2</v>
      </c>
      <c r="G86" s="14">
        <v>306060</v>
      </c>
      <c r="H86" s="14">
        <v>0</v>
      </c>
      <c r="I86" s="10">
        <f t="shared" si="1"/>
        <v>306060</v>
      </c>
    </row>
    <row r="87" spans="1:9" ht="53.25" customHeight="1" x14ac:dyDescent="0.2">
      <c r="A87" s="13">
        <v>6400</v>
      </c>
      <c r="B87" s="13">
        <v>210</v>
      </c>
      <c r="C87" s="13">
        <v>8</v>
      </c>
      <c r="D87" s="13" t="s">
        <v>111</v>
      </c>
      <c r="E87" s="19" t="s">
        <v>44</v>
      </c>
      <c r="F87" s="3"/>
      <c r="G87" s="14">
        <v>33115.71</v>
      </c>
      <c r="H87" s="14">
        <v>0</v>
      </c>
      <c r="I87" s="10">
        <f t="shared" si="1"/>
        <v>33115.71</v>
      </c>
    </row>
    <row r="88" spans="1:9" ht="50.25" customHeight="1" x14ac:dyDescent="0.2">
      <c r="A88" s="13">
        <v>6400</v>
      </c>
      <c r="B88" s="13">
        <v>220</v>
      </c>
      <c r="C88" s="13">
        <v>8</v>
      </c>
      <c r="D88" s="13" t="s">
        <v>111</v>
      </c>
      <c r="E88" s="19" t="s">
        <v>45</v>
      </c>
      <c r="F88" s="3"/>
      <c r="G88" s="14">
        <v>23413.59</v>
      </c>
      <c r="H88" s="14">
        <v>0</v>
      </c>
      <c r="I88" s="10">
        <f t="shared" si="1"/>
        <v>23413.59</v>
      </c>
    </row>
    <row r="89" spans="1:9" ht="63.75" customHeight="1" x14ac:dyDescent="0.2">
      <c r="A89" s="13">
        <v>6400</v>
      </c>
      <c r="B89" s="13">
        <v>230</v>
      </c>
      <c r="C89" s="13">
        <v>8</v>
      </c>
      <c r="D89" s="13" t="s">
        <v>111</v>
      </c>
      <c r="E89" s="19" t="s">
        <v>46</v>
      </c>
      <c r="F89" s="3"/>
      <c r="G89" s="14">
        <v>41659.949999999997</v>
      </c>
      <c r="H89" s="14">
        <v>0</v>
      </c>
      <c r="I89" s="10">
        <f t="shared" si="1"/>
        <v>41659.949999999997</v>
      </c>
    </row>
    <row r="90" spans="1:9" ht="52.5" customHeight="1" x14ac:dyDescent="0.2">
      <c r="A90" s="13">
        <v>6130</v>
      </c>
      <c r="B90" s="13">
        <v>310</v>
      </c>
      <c r="C90" s="13">
        <v>9</v>
      </c>
      <c r="D90" s="13" t="s">
        <v>111</v>
      </c>
      <c r="E90" s="9" t="s">
        <v>47</v>
      </c>
      <c r="F90" s="3"/>
      <c r="G90" s="14">
        <v>45080</v>
      </c>
      <c r="H90" s="14">
        <v>0</v>
      </c>
      <c r="I90" s="10">
        <f t="shared" si="1"/>
        <v>45080</v>
      </c>
    </row>
    <row r="91" spans="1:9" ht="51" customHeight="1" x14ac:dyDescent="0.2">
      <c r="A91" s="13">
        <v>6300</v>
      </c>
      <c r="B91" s="13">
        <v>310</v>
      </c>
      <c r="C91" s="13">
        <v>10</v>
      </c>
      <c r="D91" s="13" t="s">
        <v>111</v>
      </c>
      <c r="E91" s="9" t="s">
        <v>48</v>
      </c>
      <c r="F91" s="3"/>
      <c r="G91" s="14">
        <v>204920</v>
      </c>
      <c r="H91" s="14">
        <v>0</v>
      </c>
      <c r="I91" s="10">
        <f t="shared" si="1"/>
        <v>204920</v>
      </c>
    </row>
    <row r="92" spans="1:9" ht="111.75" customHeight="1" x14ac:dyDescent="0.2">
      <c r="A92" s="13">
        <v>6400</v>
      </c>
      <c r="B92" s="13">
        <v>160</v>
      </c>
      <c r="C92" s="13">
        <v>11</v>
      </c>
      <c r="D92" s="13" t="s">
        <v>111</v>
      </c>
      <c r="E92" s="19" t="s">
        <v>120</v>
      </c>
      <c r="F92" s="13">
        <v>50</v>
      </c>
      <c r="G92" s="14">
        <v>6879021.8799999999</v>
      </c>
      <c r="H92" s="14">
        <v>0</v>
      </c>
      <c r="I92" s="10">
        <f t="shared" si="1"/>
        <v>6879021.8799999999</v>
      </c>
    </row>
    <row r="93" spans="1:9" ht="49.5" customHeight="1" x14ac:dyDescent="0.2">
      <c r="A93" s="13">
        <v>6400</v>
      </c>
      <c r="B93" s="13">
        <v>210</v>
      </c>
      <c r="C93" s="13">
        <v>11</v>
      </c>
      <c r="D93" s="13" t="s">
        <v>111</v>
      </c>
      <c r="E93" s="19" t="s">
        <v>121</v>
      </c>
      <c r="F93" s="3"/>
      <c r="G93" s="14">
        <v>744310.2</v>
      </c>
      <c r="H93" s="14">
        <v>0</v>
      </c>
      <c r="I93" s="10">
        <f t="shared" si="1"/>
        <v>744310.2</v>
      </c>
    </row>
    <row r="94" spans="1:9" ht="51" customHeight="1" x14ac:dyDescent="0.2">
      <c r="A94" s="13">
        <v>6400</v>
      </c>
      <c r="B94" s="13">
        <v>220</v>
      </c>
      <c r="C94" s="13">
        <v>11</v>
      </c>
      <c r="D94" s="13" t="s">
        <v>111</v>
      </c>
      <c r="E94" s="19" t="s">
        <v>122</v>
      </c>
      <c r="F94" s="3"/>
      <c r="G94" s="14">
        <v>526245.19999999995</v>
      </c>
      <c r="H94" s="14">
        <v>0</v>
      </c>
      <c r="I94" s="10">
        <f t="shared" si="1"/>
        <v>526245.19999999995</v>
      </c>
    </row>
    <row r="95" spans="1:9" ht="63.75" customHeight="1" x14ac:dyDescent="0.2">
      <c r="A95" s="13">
        <v>6400</v>
      </c>
      <c r="B95" s="13">
        <v>230</v>
      </c>
      <c r="C95" s="13">
        <v>11</v>
      </c>
      <c r="D95" s="13" t="s">
        <v>111</v>
      </c>
      <c r="E95" s="19" t="s">
        <v>68</v>
      </c>
      <c r="F95" s="3"/>
      <c r="G95" s="14">
        <v>867346.75</v>
      </c>
      <c r="H95" s="14">
        <v>0</v>
      </c>
      <c r="I95" s="10">
        <f t="shared" si="1"/>
        <v>867346.75</v>
      </c>
    </row>
    <row r="96" spans="1:9" ht="105" customHeight="1" x14ac:dyDescent="0.2">
      <c r="A96" s="13">
        <v>6400</v>
      </c>
      <c r="B96" s="13">
        <v>160</v>
      </c>
      <c r="C96" s="13">
        <v>12</v>
      </c>
      <c r="D96" s="13" t="s">
        <v>111</v>
      </c>
      <c r="E96" s="19" t="s">
        <v>69</v>
      </c>
      <c r="F96" s="3"/>
      <c r="G96" s="14">
        <v>750000</v>
      </c>
      <c r="H96" s="14">
        <v>0</v>
      </c>
      <c r="I96" s="10">
        <f t="shared" si="1"/>
        <v>750000</v>
      </c>
    </row>
    <row r="97" spans="1:9" ht="54" customHeight="1" x14ac:dyDescent="0.2">
      <c r="A97" s="13">
        <v>6400</v>
      </c>
      <c r="B97" s="13">
        <v>210</v>
      </c>
      <c r="C97" s="13">
        <v>12</v>
      </c>
      <c r="D97" s="13" t="s">
        <v>111</v>
      </c>
      <c r="E97" s="19" t="s">
        <v>70</v>
      </c>
      <c r="F97" s="3"/>
      <c r="G97" s="14">
        <v>81150</v>
      </c>
      <c r="H97" s="14">
        <v>0</v>
      </c>
      <c r="I97" s="10">
        <f t="shared" si="1"/>
        <v>81150</v>
      </c>
    </row>
    <row r="98" spans="1:9" ht="51.75" customHeight="1" x14ac:dyDescent="0.2">
      <c r="A98" s="13">
        <v>6400</v>
      </c>
      <c r="B98" s="13">
        <v>220</v>
      </c>
      <c r="C98" s="13">
        <v>12</v>
      </c>
      <c r="D98" s="13" t="s">
        <v>111</v>
      </c>
      <c r="E98" s="19" t="s">
        <v>71</v>
      </c>
      <c r="F98" s="3"/>
      <c r="G98" s="14">
        <v>57375</v>
      </c>
      <c r="H98" s="14">
        <v>0</v>
      </c>
      <c r="I98" s="10">
        <f t="shared" si="1"/>
        <v>57375</v>
      </c>
    </row>
    <row r="99" spans="1:9" ht="126" customHeight="1" x14ac:dyDescent="0.2">
      <c r="A99" s="13">
        <v>6400</v>
      </c>
      <c r="B99" s="13">
        <v>160</v>
      </c>
      <c r="C99" s="13">
        <v>13</v>
      </c>
      <c r="D99" s="13" t="s">
        <v>111</v>
      </c>
      <c r="E99" s="19" t="s">
        <v>73</v>
      </c>
      <c r="F99" s="3"/>
      <c r="G99" s="14">
        <v>750000</v>
      </c>
      <c r="H99" s="14">
        <v>0</v>
      </c>
      <c r="I99" s="10">
        <f t="shared" si="1"/>
        <v>750000</v>
      </c>
    </row>
    <row r="100" spans="1:9" ht="51.75" customHeight="1" x14ac:dyDescent="0.2">
      <c r="A100" s="13">
        <v>6400</v>
      </c>
      <c r="B100" s="13">
        <v>210</v>
      </c>
      <c r="C100" s="13">
        <v>13</v>
      </c>
      <c r="D100" s="13" t="s">
        <v>111</v>
      </c>
      <c r="E100" s="19" t="s">
        <v>164</v>
      </c>
      <c r="F100" s="3"/>
      <c r="G100" s="14">
        <v>81150</v>
      </c>
      <c r="H100" s="14">
        <v>0</v>
      </c>
      <c r="I100" s="10">
        <f t="shared" si="1"/>
        <v>81150</v>
      </c>
    </row>
    <row r="101" spans="1:9" ht="51.75" customHeight="1" x14ac:dyDescent="0.2">
      <c r="A101" s="13">
        <v>6400</v>
      </c>
      <c r="B101" s="13">
        <v>220</v>
      </c>
      <c r="C101" s="13">
        <v>13</v>
      </c>
      <c r="D101" s="13" t="s">
        <v>111</v>
      </c>
      <c r="E101" s="19" t="s">
        <v>72</v>
      </c>
      <c r="F101" s="3"/>
      <c r="G101" s="14">
        <v>57375</v>
      </c>
      <c r="H101" s="14">
        <v>0</v>
      </c>
      <c r="I101" s="10">
        <f t="shared" si="1"/>
        <v>57375</v>
      </c>
    </row>
    <row r="102" spans="1:9" ht="114" customHeight="1" x14ac:dyDescent="0.2">
      <c r="A102" s="22">
        <v>6400</v>
      </c>
      <c r="B102" s="22">
        <v>160</v>
      </c>
      <c r="C102" s="22">
        <v>14</v>
      </c>
      <c r="D102" s="22" t="s">
        <v>111</v>
      </c>
      <c r="E102" s="36" t="s">
        <v>181</v>
      </c>
      <c r="F102" s="21"/>
      <c r="G102" s="24">
        <v>244590</v>
      </c>
      <c r="H102" s="24">
        <v>0</v>
      </c>
      <c r="I102" s="33">
        <f t="shared" si="1"/>
        <v>244590</v>
      </c>
    </row>
    <row r="103" spans="1:9" ht="51.75" customHeight="1" x14ac:dyDescent="0.2">
      <c r="A103" s="22">
        <v>6400</v>
      </c>
      <c r="B103" s="22">
        <v>160</v>
      </c>
      <c r="C103" s="22">
        <v>14</v>
      </c>
      <c r="D103" s="22" t="s">
        <v>111</v>
      </c>
      <c r="E103" s="19" t="s">
        <v>184</v>
      </c>
      <c r="F103" s="21"/>
      <c r="G103" s="24">
        <v>32460</v>
      </c>
      <c r="H103" s="24">
        <v>0</v>
      </c>
      <c r="I103" s="33">
        <f t="shared" si="1"/>
        <v>32460</v>
      </c>
    </row>
    <row r="104" spans="1:9" ht="51.75" customHeight="1" x14ac:dyDescent="0.2">
      <c r="A104" s="22">
        <v>6400</v>
      </c>
      <c r="B104" s="22">
        <v>160</v>
      </c>
      <c r="C104" s="22">
        <v>14</v>
      </c>
      <c r="D104" s="22" t="s">
        <v>111</v>
      </c>
      <c r="E104" s="19" t="s">
        <v>183</v>
      </c>
      <c r="F104" s="21"/>
      <c r="G104" s="24">
        <v>22950</v>
      </c>
      <c r="H104" s="24">
        <v>0</v>
      </c>
      <c r="I104" s="33">
        <f t="shared" si="1"/>
        <v>22950</v>
      </c>
    </row>
    <row r="105" spans="1:9" ht="128.25" customHeight="1" x14ac:dyDescent="0.2">
      <c r="A105" s="22">
        <v>6400</v>
      </c>
      <c r="B105" s="22">
        <v>160</v>
      </c>
      <c r="C105" s="22">
        <v>15</v>
      </c>
      <c r="D105" s="13" t="s">
        <v>111</v>
      </c>
      <c r="E105" s="23" t="s">
        <v>182</v>
      </c>
      <c r="F105" s="21"/>
      <c r="G105" s="24">
        <v>342426</v>
      </c>
      <c r="H105" s="24">
        <v>0</v>
      </c>
      <c r="I105" s="10">
        <f t="shared" si="1"/>
        <v>342426</v>
      </c>
    </row>
    <row r="106" spans="1:9" ht="57" customHeight="1" x14ac:dyDescent="0.2">
      <c r="A106" s="22">
        <v>6400</v>
      </c>
      <c r="B106" s="13">
        <v>210</v>
      </c>
      <c r="C106" s="22">
        <v>15</v>
      </c>
      <c r="D106" s="13" t="s">
        <v>111</v>
      </c>
      <c r="E106" s="19" t="s">
        <v>185</v>
      </c>
      <c r="F106" s="21"/>
      <c r="G106" s="24">
        <v>45444</v>
      </c>
      <c r="H106" s="24">
        <v>0</v>
      </c>
      <c r="I106" s="10">
        <f t="shared" si="1"/>
        <v>45444</v>
      </c>
    </row>
    <row r="107" spans="1:9" ht="52.5" customHeight="1" x14ac:dyDescent="0.2">
      <c r="A107" s="22">
        <v>6400</v>
      </c>
      <c r="B107" s="13">
        <v>220</v>
      </c>
      <c r="C107" s="22">
        <v>15</v>
      </c>
      <c r="D107" s="13" t="s">
        <v>111</v>
      </c>
      <c r="E107" s="19" t="s">
        <v>186</v>
      </c>
      <c r="F107" s="21"/>
      <c r="G107" s="24">
        <v>32130</v>
      </c>
      <c r="H107" s="24">
        <v>0</v>
      </c>
      <c r="I107" s="10">
        <f t="shared" si="1"/>
        <v>32130</v>
      </c>
    </row>
    <row r="108" spans="1:9" ht="108.75" customHeight="1" x14ac:dyDescent="0.2">
      <c r="A108" s="13">
        <v>6500</v>
      </c>
      <c r="B108" s="13">
        <v>100</v>
      </c>
      <c r="C108" s="13">
        <v>16</v>
      </c>
      <c r="D108" s="13" t="s">
        <v>111</v>
      </c>
      <c r="E108" s="19" t="s">
        <v>74</v>
      </c>
      <c r="F108" s="13">
        <v>61</v>
      </c>
      <c r="G108" s="14">
        <v>5965379.0700000003</v>
      </c>
      <c r="H108" s="14">
        <v>0</v>
      </c>
      <c r="I108" s="10">
        <f t="shared" si="1"/>
        <v>5965379.0700000003</v>
      </c>
    </row>
    <row r="109" spans="1:9" ht="51.75" customHeight="1" x14ac:dyDescent="0.2">
      <c r="A109" s="13">
        <v>6500</v>
      </c>
      <c r="B109" s="13">
        <v>210</v>
      </c>
      <c r="C109" s="13">
        <v>16</v>
      </c>
      <c r="D109" s="13" t="s">
        <v>111</v>
      </c>
      <c r="E109" s="19" t="s">
        <v>75</v>
      </c>
      <c r="F109" s="3"/>
      <c r="G109" s="14">
        <v>645454.02</v>
      </c>
      <c r="H109" s="14">
        <v>0</v>
      </c>
      <c r="I109" s="10">
        <f t="shared" si="1"/>
        <v>645454.02</v>
      </c>
    </row>
    <row r="110" spans="1:9" ht="51.75" customHeight="1" x14ac:dyDescent="0.2">
      <c r="A110" s="13">
        <v>6500</v>
      </c>
      <c r="B110" s="13">
        <v>220</v>
      </c>
      <c r="C110" s="13">
        <v>16</v>
      </c>
      <c r="D110" s="13" t="s">
        <v>111</v>
      </c>
      <c r="E110" s="19" t="s">
        <v>128</v>
      </c>
      <c r="F110" s="3"/>
      <c r="G110" s="14">
        <v>456351.53</v>
      </c>
      <c r="H110" s="14">
        <v>0</v>
      </c>
      <c r="I110" s="10">
        <f t="shared" si="1"/>
        <v>456351.53</v>
      </c>
    </row>
    <row r="111" spans="1:9" ht="60.75" customHeight="1" x14ac:dyDescent="0.2">
      <c r="A111" s="13">
        <v>6500</v>
      </c>
      <c r="B111" s="13">
        <v>230</v>
      </c>
      <c r="C111" s="13">
        <v>16</v>
      </c>
      <c r="D111" s="13" t="s">
        <v>111</v>
      </c>
      <c r="E111" s="19" t="s">
        <v>76</v>
      </c>
      <c r="F111" s="3"/>
      <c r="G111" s="14">
        <v>1262878.3799999999</v>
      </c>
      <c r="H111" s="14">
        <v>0</v>
      </c>
      <c r="I111" s="10">
        <f t="shared" si="1"/>
        <v>1262878.3799999999</v>
      </c>
    </row>
    <row r="112" spans="1:9" ht="184.5" customHeight="1" x14ac:dyDescent="0.2">
      <c r="A112" s="13">
        <v>6500</v>
      </c>
      <c r="B112" s="13">
        <v>100</v>
      </c>
      <c r="C112" s="13">
        <v>17</v>
      </c>
      <c r="D112" s="13" t="s">
        <v>111</v>
      </c>
      <c r="E112" s="19" t="s">
        <v>77</v>
      </c>
      <c r="F112" s="13">
        <v>40</v>
      </c>
      <c r="G112" s="14">
        <v>6243514.2599999998</v>
      </c>
      <c r="H112" s="14">
        <v>0</v>
      </c>
      <c r="I112" s="10">
        <f t="shared" si="1"/>
        <v>6243514.2599999998</v>
      </c>
    </row>
    <row r="113" spans="1:9" ht="48.75" customHeight="1" x14ac:dyDescent="0.2">
      <c r="A113" s="13">
        <v>6500</v>
      </c>
      <c r="B113" s="13">
        <v>210</v>
      </c>
      <c r="C113" s="13">
        <v>17</v>
      </c>
      <c r="D113" s="13" t="s">
        <v>111</v>
      </c>
      <c r="E113" s="19" t="s">
        <v>78</v>
      </c>
      <c r="F113" s="3"/>
      <c r="G113" s="14">
        <v>675548.25</v>
      </c>
      <c r="H113" s="14">
        <v>0</v>
      </c>
      <c r="I113" s="10">
        <f t="shared" si="1"/>
        <v>675548.25</v>
      </c>
    </row>
    <row r="114" spans="1:9" ht="46.5" customHeight="1" x14ac:dyDescent="0.2">
      <c r="A114" s="13">
        <v>6500</v>
      </c>
      <c r="B114" s="13">
        <v>220</v>
      </c>
      <c r="C114" s="13">
        <v>17</v>
      </c>
      <c r="D114" s="13" t="s">
        <v>111</v>
      </c>
      <c r="E114" s="19" t="s">
        <v>79</v>
      </c>
      <c r="F114" s="3"/>
      <c r="G114" s="14">
        <v>477628.83</v>
      </c>
      <c r="H114" s="14">
        <v>0</v>
      </c>
      <c r="I114" s="10">
        <f t="shared" si="1"/>
        <v>477628.83</v>
      </c>
    </row>
    <row r="115" spans="1:9" ht="60.75" customHeight="1" x14ac:dyDescent="0.2">
      <c r="A115" s="13">
        <v>6500</v>
      </c>
      <c r="B115" s="13">
        <v>230</v>
      </c>
      <c r="C115" s="13">
        <v>17</v>
      </c>
      <c r="D115" s="13" t="s">
        <v>111</v>
      </c>
      <c r="E115" s="19" t="s">
        <v>80</v>
      </c>
      <c r="F115" s="3"/>
      <c r="G115" s="14">
        <v>833480.07</v>
      </c>
      <c r="H115" s="14">
        <v>0</v>
      </c>
      <c r="I115" s="10">
        <f t="shared" si="1"/>
        <v>833480.07</v>
      </c>
    </row>
    <row r="116" spans="1:9" ht="111" customHeight="1" x14ac:dyDescent="0.2">
      <c r="A116" s="22">
        <v>6400</v>
      </c>
      <c r="B116" s="22">
        <v>160</v>
      </c>
      <c r="C116" s="22">
        <v>18</v>
      </c>
      <c r="D116" s="13" t="s">
        <v>111</v>
      </c>
      <c r="E116" s="23" t="s">
        <v>187</v>
      </c>
      <c r="F116" s="21"/>
      <c r="G116" s="24">
        <v>24459</v>
      </c>
      <c r="H116" s="14">
        <v>0</v>
      </c>
      <c r="I116" s="10">
        <f t="shared" ref="I116:I118" si="2">G116+H116</f>
        <v>24459</v>
      </c>
    </row>
    <row r="117" spans="1:9" ht="52.5" customHeight="1" x14ac:dyDescent="0.2">
      <c r="A117" s="22">
        <v>6400</v>
      </c>
      <c r="B117" s="13">
        <v>210</v>
      </c>
      <c r="C117" s="22">
        <v>18</v>
      </c>
      <c r="D117" s="13" t="s">
        <v>111</v>
      </c>
      <c r="E117" s="19" t="s">
        <v>191</v>
      </c>
      <c r="F117" s="21"/>
      <c r="G117" s="24">
        <v>3246</v>
      </c>
      <c r="H117" s="14">
        <v>0</v>
      </c>
      <c r="I117" s="10">
        <f t="shared" si="2"/>
        <v>3246</v>
      </c>
    </row>
    <row r="118" spans="1:9" ht="49.5" customHeight="1" x14ac:dyDescent="0.2">
      <c r="A118" s="22">
        <v>6400</v>
      </c>
      <c r="B118" s="13">
        <v>220</v>
      </c>
      <c r="C118" s="22">
        <v>18</v>
      </c>
      <c r="D118" s="13" t="s">
        <v>111</v>
      </c>
      <c r="E118" s="19" t="s">
        <v>192</v>
      </c>
      <c r="F118" s="21"/>
      <c r="G118" s="24">
        <v>2295</v>
      </c>
      <c r="H118" s="14">
        <v>0</v>
      </c>
      <c r="I118" s="10">
        <f t="shared" si="2"/>
        <v>2295</v>
      </c>
    </row>
    <row r="119" spans="1:9" ht="31.5" customHeight="1" x14ac:dyDescent="0.2">
      <c r="A119" s="11">
        <v>7200</v>
      </c>
      <c r="B119" s="11">
        <v>792</v>
      </c>
      <c r="C119" s="11">
        <v>1</v>
      </c>
      <c r="D119" s="11" t="s">
        <v>112</v>
      </c>
      <c r="E119" s="9" t="s">
        <v>188</v>
      </c>
      <c r="F119" s="3"/>
      <c r="G119" s="14">
        <v>2644169.9900000002</v>
      </c>
      <c r="H119" s="10">
        <v>1322084.99</v>
      </c>
      <c r="I119" s="10">
        <f>G119+H119</f>
        <v>3966254.9800000004</v>
      </c>
    </row>
    <row r="120" spans="1:9" ht="139.5" customHeight="1" x14ac:dyDescent="0.2">
      <c r="A120" s="13">
        <v>6300</v>
      </c>
      <c r="B120" s="13">
        <v>160</v>
      </c>
      <c r="C120" s="13">
        <v>2</v>
      </c>
      <c r="D120" s="13" t="s">
        <v>112</v>
      </c>
      <c r="E120" s="19" t="s">
        <v>189</v>
      </c>
      <c r="F120" s="13">
        <v>1</v>
      </c>
      <c r="G120" s="14">
        <v>119336</v>
      </c>
      <c r="H120" s="14">
        <v>0</v>
      </c>
      <c r="I120" s="10">
        <f t="shared" ref="I120:I181" si="3">G120+H120</f>
        <v>119336</v>
      </c>
    </row>
    <row r="121" spans="1:9" ht="48" customHeight="1" x14ac:dyDescent="0.2">
      <c r="A121" s="13">
        <v>6300</v>
      </c>
      <c r="B121" s="13">
        <v>210</v>
      </c>
      <c r="C121" s="13">
        <v>2</v>
      </c>
      <c r="D121" s="13" t="s">
        <v>112</v>
      </c>
      <c r="E121" s="19" t="s">
        <v>30</v>
      </c>
      <c r="F121" s="3"/>
      <c r="G121" s="14">
        <v>12912.16</v>
      </c>
      <c r="H121" s="14">
        <v>0</v>
      </c>
      <c r="I121" s="10">
        <f t="shared" si="3"/>
        <v>12912.16</v>
      </c>
    </row>
    <row r="122" spans="1:9" ht="49.5" customHeight="1" x14ac:dyDescent="0.2">
      <c r="A122" s="13">
        <v>6300</v>
      </c>
      <c r="B122" s="13">
        <v>220</v>
      </c>
      <c r="C122" s="13">
        <v>2</v>
      </c>
      <c r="D122" s="13" t="s">
        <v>112</v>
      </c>
      <c r="E122" s="19" t="s">
        <v>31</v>
      </c>
      <c r="F122" s="3"/>
      <c r="G122" s="14">
        <v>9129.2000000000007</v>
      </c>
      <c r="H122" s="14">
        <v>0</v>
      </c>
      <c r="I122" s="10">
        <f t="shared" si="3"/>
        <v>9129.2000000000007</v>
      </c>
    </row>
    <row r="123" spans="1:9" ht="64.5" customHeight="1" x14ac:dyDescent="0.2">
      <c r="A123" s="13">
        <v>6300</v>
      </c>
      <c r="B123" s="13">
        <v>230</v>
      </c>
      <c r="C123" s="13">
        <v>2</v>
      </c>
      <c r="D123" s="13" t="s">
        <v>112</v>
      </c>
      <c r="E123" s="19" t="s">
        <v>32</v>
      </c>
      <c r="F123" s="3"/>
      <c r="G123" s="14">
        <v>13926.48</v>
      </c>
      <c r="H123" s="14">
        <v>0</v>
      </c>
      <c r="I123" s="10">
        <f t="shared" si="3"/>
        <v>13926.48</v>
      </c>
    </row>
    <row r="124" spans="1:9" ht="64.5" customHeight="1" x14ac:dyDescent="0.2">
      <c r="A124" s="13">
        <v>6300</v>
      </c>
      <c r="B124" s="13">
        <v>160</v>
      </c>
      <c r="C124" s="13">
        <v>3</v>
      </c>
      <c r="D124" s="13" t="s">
        <v>112</v>
      </c>
      <c r="E124" s="9" t="s">
        <v>153</v>
      </c>
      <c r="F124" s="13">
        <v>1</v>
      </c>
      <c r="G124" s="14">
        <v>72712</v>
      </c>
      <c r="H124" s="14">
        <v>0</v>
      </c>
      <c r="I124" s="10">
        <f t="shared" si="3"/>
        <v>72712</v>
      </c>
    </row>
    <row r="125" spans="1:9" ht="46.5" customHeight="1" x14ac:dyDescent="0.2">
      <c r="A125" s="13">
        <v>6300</v>
      </c>
      <c r="B125" s="13">
        <v>210</v>
      </c>
      <c r="C125" s="13">
        <v>3</v>
      </c>
      <c r="D125" s="13" t="s">
        <v>112</v>
      </c>
      <c r="E125" s="19" t="s">
        <v>24</v>
      </c>
      <c r="F125" s="3"/>
      <c r="G125" s="14">
        <v>7813.46</v>
      </c>
      <c r="H125" s="14">
        <v>0</v>
      </c>
      <c r="I125" s="10">
        <f t="shared" si="3"/>
        <v>7813.46</v>
      </c>
    </row>
    <row r="126" spans="1:9" ht="50.25" customHeight="1" x14ac:dyDescent="0.2">
      <c r="A126" s="13">
        <v>6300</v>
      </c>
      <c r="B126" s="13">
        <v>220</v>
      </c>
      <c r="C126" s="13">
        <v>3</v>
      </c>
      <c r="D126" s="13" t="s">
        <v>112</v>
      </c>
      <c r="E126" s="19" t="s">
        <v>25</v>
      </c>
      <c r="F126" s="3"/>
      <c r="G126" s="14">
        <v>5524.3</v>
      </c>
      <c r="H126" s="14">
        <v>0</v>
      </c>
      <c r="I126" s="10">
        <f t="shared" si="3"/>
        <v>5524.3</v>
      </c>
    </row>
    <row r="127" spans="1:9" ht="64.5" customHeight="1" x14ac:dyDescent="0.2">
      <c r="A127" s="13">
        <v>6300</v>
      </c>
      <c r="B127" s="13">
        <v>230</v>
      </c>
      <c r="C127" s="13">
        <v>3</v>
      </c>
      <c r="D127" s="13" t="s">
        <v>112</v>
      </c>
      <c r="E127" s="19" t="s">
        <v>26</v>
      </c>
      <c r="F127" s="3"/>
      <c r="G127" s="14">
        <v>13818.1</v>
      </c>
      <c r="H127" s="14">
        <v>0</v>
      </c>
      <c r="I127" s="10">
        <f t="shared" si="3"/>
        <v>13818.1</v>
      </c>
    </row>
    <row r="128" spans="1:9" ht="64.5" customHeight="1" x14ac:dyDescent="0.2">
      <c r="A128" s="22">
        <v>7500</v>
      </c>
      <c r="B128" s="22">
        <v>390</v>
      </c>
      <c r="C128" s="13">
        <v>4</v>
      </c>
      <c r="D128" s="13" t="s">
        <v>112</v>
      </c>
      <c r="E128" s="9" t="s">
        <v>83</v>
      </c>
      <c r="F128" s="3"/>
      <c r="G128" s="14">
        <v>150000</v>
      </c>
      <c r="H128" s="14">
        <v>0</v>
      </c>
      <c r="I128" s="10">
        <f t="shared" si="3"/>
        <v>150000</v>
      </c>
    </row>
    <row r="129" spans="1:9" ht="219.75" customHeight="1" x14ac:dyDescent="0.2">
      <c r="A129" s="30"/>
      <c r="B129" s="30"/>
      <c r="C129" s="30"/>
      <c r="D129" s="30"/>
      <c r="E129" s="19" t="s">
        <v>84</v>
      </c>
      <c r="F129" s="31"/>
      <c r="G129" s="32"/>
      <c r="H129" s="32"/>
      <c r="I129" s="32"/>
    </row>
    <row r="130" spans="1:9" ht="18" customHeight="1" x14ac:dyDescent="0.2">
      <c r="A130" s="22">
        <v>5100</v>
      </c>
      <c r="B130" s="22">
        <v>394</v>
      </c>
      <c r="C130" s="22">
        <v>17</v>
      </c>
      <c r="D130" s="22">
        <v>1</v>
      </c>
      <c r="E130" s="23" t="s">
        <v>129</v>
      </c>
      <c r="F130" s="21"/>
      <c r="G130" s="24">
        <v>230850.81</v>
      </c>
      <c r="H130" s="14">
        <v>0</v>
      </c>
      <c r="I130" s="10">
        <f t="shared" si="3"/>
        <v>230850.81</v>
      </c>
    </row>
    <row r="131" spans="1:9" ht="18" customHeight="1" x14ac:dyDescent="0.2">
      <c r="A131" s="22">
        <v>5100</v>
      </c>
      <c r="B131" s="22">
        <v>394</v>
      </c>
      <c r="C131" s="22">
        <v>14</v>
      </c>
      <c r="D131" s="22" t="s">
        <v>108</v>
      </c>
      <c r="E131" s="23" t="s">
        <v>130</v>
      </c>
      <c r="F131" s="21"/>
      <c r="G131" s="24">
        <v>530956.87</v>
      </c>
      <c r="H131" s="24">
        <v>392446.38</v>
      </c>
      <c r="I131" s="10">
        <f t="shared" si="3"/>
        <v>923403.25</v>
      </c>
    </row>
    <row r="132" spans="1:9" ht="18" customHeight="1" x14ac:dyDescent="0.2">
      <c r="A132" s="22">
        <v>5100</v>
      </c>
      <c r="B132" s="22">
        <v>394</v>
      </c>
      <c r="C132" s="22">
        <v>18</v>
      </c>
      <c r="D132" s="22">
        <v>1</v>
      </c>
      <c r="E132" s="23" t="s">
        <v>85</v>
      </c>
      <c r="F132" s="21"/>
      <c r="G132" s="24">
        <v>105764.75</v>
      </c>
      <c r="H132" s="14">
        <v>0</v>
      </c>
      <c r="I132" s="10">
        <f t="shared" si="3"/>
        <v>105764.75</v>
      </c>
    </row>
    <row r="133" spans="1:9" ht="18" customHeight="1" x14ac:dyDescent="0.2">
      <c r="A133" s="22">
        <v>5100</v>
      </c>
      <c r="B133" s="22">
        <v>394</v>
      </c>
      <c r="C133" s="22">
        <v>15</v>
      </c>
      <c r="D133" s="22" t="s">
        <v>108</v>
      </c>
      <c r="E133" s="23" t="s">
        <v>113</v>
      </c>
      <c r="F133" s="21"/>
      <c r="G133" s="24">
        <v>243258.93</v>
      </c>
      <c r="H133" s="24">
        <v>179800.08</v>
      </c>
      <c r="I133" s="10">
        <f t="shared" si="3"/>
        <v>423059.01</v>
      </c>
    </row>
    <row r="134" spans="1:9" ht="18" customHeight="1" x14ac:dyDescent="0.2">
      <c r="A134" s="22">
        <v>5100</v>
      </c>
      <c r="B134" s="22">
        <v>394</v>
      </c>
      <c r="C134" s="22">
        <v>19</v>
      </c>
      <c r="D134" s="22">
        <v>1</v>
      </c>
      <c r="E134" s="23" t="s">
        <v>131</v>
      </c>
      <c r="F134" s="21"/>
      <c r="G134" s="24">
        <v>466863.4</v>
      </c>
      <c r="H134" s="14">
        <v>0</v>
      </c>
      <c r="I134" s="10">
        <f t="shared" si="3"/>
        <v>466863.4</v>
      </c>
    </row>
    <row r="135" spans="1:9" ht="18" customHeight="1" x14ac:dyDescent="0.2">
      <c r="A135" s="22">
        <v>5100</v>
      </c>
      <c r="B135" s="22">
        <v>394</v>
      </c>
      <c r="C135" s="22">
        <v>16</v>
      </c>
      <c r="D135" s="22" t="s">
        <v>108</v>
      </c>
      <c r="E135" s="23" t="s">
        <v>132</v>
      </c>
      <c r="F135" s="21"/>
      <c r="G135" s="24">
        <v>1073785.82</v>
      </c>
      <c r="H135" s="24">
        <v>793667.78</v>
      </c>
      <c r="I135" s="10">
        <f t="shared" si="3"/>
        <v>1867453.6</v>
      </c>
    </row>
    <row r="136" spans="1:9" ht="18" customHeight="1" x14ac:dyDescent="0.2">
      <c r="A136" s="22">
        <v>5100</v>
      </c>
      <c r="B136" s="22">
        <v>394</v>
      </c>
      <c r="C136" s="22">
        <v>20</v>
      </c>
      <c r="D136" s="22">
        <v>1</v>
      </c>
      <c r="E136" s="23" t="s">
        <v>133</v>
      </c>
      <c r="F136" s="21"/>
      <c r="G136" s="24">
        <v>219197.66</v>
      </c>
      <c r="H136" s="14">
        <v>0</v>
      </c>
      <c r="I136" s="10">
        <f t="shared" si="3"/>
        <v>219197.66</v>
      </c>
    </row>
    <row r="137" spans="1:9" ht="18" customHeight="1" x14ac:dyDescent="0.2">
      <c r="A137" s="22">
        <v>5100</v>
      </c>
      <c r="B137" s="22">
        <v>394</v>
      </c>
      <c r="C137" s="22">
        <v>17</v>
      </c>
      <c r="D137" s="22" t="s">
        <v>108</v>
      </c>
      <c r="E137" s="23" t="s">
        <v>134</v>
      </c>
      <c r="F137" s="21"/>
      <c r="G137" s="24">
        <v>504154.62</v>
      </c>
      <c r="H137" s="24">
        <v>372636.03</v>
      </c>
      <c r="I137" s="10">
        <f t="shared" si="3"/>
        <v>876790.65</v>
      </c>
    </row>
    <row r="138" spans="1:9" ht="18" customHeight="1" x14ac:dyDescent="0.2">
      <c r="A138" s="22">
        <v>5100</v>
      </c>
      <c r="B138" s="22">
        <v>394</v>
      </c>
      <c r="C138" s="22">
        <v>21</v>
      </c>
      <c r="D138" s="22">
        <v>1</v>
      </c>
      <c r="E138" s="23" t="s">
        <v>86</v>
      </c>
      <c r="F138" s="21"/>
      <c r="G138" s="24">
        <v>184157.98</v>
      </c>
      <c r="H138" s="14">
        <v>0</v>
      </c>
      <c r="I138" s="10">
        <f t="shared" si="3"/>
        <v>184157.98</v>
      </c>
    </row>
    <row r="139" spans="1:9" ht="18" customHeight="1" x14ac:dyDescent="0.2">
      <c r="A139" s="22">
        <v>5100</v>
      </c>
      <c r="B139" s="22">
        <v>394</v>
      </c>
      <c r="C139" s="22">
        <v>18</v>
      </c>
      <c r="D139" s="22" t="s">
        <v>108</v>
      </c>
      <c r="E139" s="23" t="s">
        <v>97</v>
      </c>
      <c r="F139" s="21"/>
      <c r="G139" s="24">
        <v>423563.35</v>
      </c>
      <c r="H139" s="24">
        <v>313068.56</v>
      </c>
      <c r="I139" s="10">
        <f t="shared" si="3"/>
        <v>736631.90999999992</v>
      </c>
    </row>
    <row r="140" spans="1:9" ht="18" customHeight="1" x14ac:dyDescent="0.2">
      <c r="A140" s="22">
        <v>5100</v>
      </c>
      <c r="B140" s="22">
        <v>394</v>
      </c>
      <c r="C140" s="22">
        <v>22</v>
      </c>
      <c r="D140" s="22">
        <v>1</v>
      </c>
      <c r="E140" s="23" t="s">
        <v>139</v>
      </c>
      <c r="F140" s="21"/>
      <c r="G140" s="24">
        <v>388749.09</v>
      </c>
      <c r="H140" s="14">
        <v>0</v>
      </c>
      <c r="I140" s="10">
        <f t="shared" si="3"/>
        <v>388749.09</v>
      </c>
    </row>
    <row r="141" spans="1:9" ht="18" customHeight="1" x14ac:dyDescent="0.2">
      <c r="A141" s="22">
        <v>5100</v>
      </c>
      <c r="B141" s="22">
        <v>394</v>
      </c>
      <c r="C141" s="22">
        <v>19</v>
      </c>
      <c r="D141" s="22" t="s">
        <v>108</v>
      </c>
      <c r="E141" s="23" t="s">
        <v>140</v>
      </c>
      <c r="F141" s="21"/>
      <c r="G141" s="24">
        <v>894122.9</v>
      </c>
      <c r="H141" s="24">
        <v>660873.44999999995</v>
      </c>
      <c r="I141" s="10">
        <f t="shared" si="3"/>
        <v>1554996.35</v>
      </c>
    </row>
    <row r="142" spans="1:9" ht="18" customHeight="1" x14ac:dyDescent="0.2">
      <c r="A142" s="22">
        <v>5100</v>
      </c>
      <c r="B142" s="22">
        <v>394</v>
      </c>
      <c r="C142" s="22">
        <v>23</v>
      </c>
      <c r="D142" s="22">
        <v>1</v>
      </c>
      <c r="E142" s="23" t="s">
        <v>87</v>
      </c>
      <c r="F142" s="21"/>
      <c r="G142" s="24">
        <v>494605.54</v>
      </c>
      <c r="H142" s="14">
        <v>0</v>
      </c>
      <c r="I142" s="10">
        <f t="shared" si="3"/>
        <v>494605.54</v>
      </c>
    </row>
    <row r="143" spans="1:9" ht="18" customHeight="1" x14ac:dyDescent="0.2">
      <c r="A143" s="22">
        <v>5100</v>
      </c>
      <c r="B143" s="22">
        <v>394</v>
      </c>
      <c r="C143" s="22">
        <v>20</v>
      </c>
      <c r="D143" s="22" t="s">
        <v>108</v>
      </c>
      <c r="E143" s="23" t="s">
        <v>98</v>
      </c>
      <c r="F143" s="21"/>
      <c r="G143" s="24">
        <v>1137592.73</v>
      </c>
      <c r="H143" s="24">
        <v>840829.41</v>
      </c>
      <c r="I143" s="10">
        <f t="shared" si="3"/>
        <v>1978422.1400000001</v>
      </c>
    </row>
    <row r="144" spans="1:9" ht="18" customHeight="1" x14ac:dyDescent="0.2">
      <c r="A144" s="22">
        <v>5100</v>
      </c>
      <c r="B144" s="22">
        <v>394</v>
      </c>
      <c r="C144" s="22">
        <v>24</v>
      </c>
      <c r="D144" s="22">
        <v>1</v>
      </c>
      <c r="E144" s="23" t="s">
        <v>135</v>
      </c>
      <c r="F144" s="21"/>
      <c r="G144" s="24">
        <v>252262.04</v>
      </c>
      <c r="H144" s="14">
        <v>0</v>
      </c>
      <c r="I144" s="10">
        <f t="shared" si="3"/>
        <v>252262.04</v>
      </c>
    </row>
    <row r="145" spans="1:9" ht="18" customHeight="1" x14ac:dyDescent="0.2">
      <c r="A145" s="22">
        <v>5100</v>
      </c>
      <c r="B145" s="22">
        <v>394</v>
      </c>
      <c r="C145" s="22">
        <v>21</v>
      </c>
      <c r="D145" s="22" t="s">
        <v>108</v>
      </c>
      <c r="E145" s="23" t="s">
        <v>136</v>
      </c>
      <c r="F145" s="21"/>
      <c r="G145" s="24">
        <v>580202.69999999995</v>
      </c>
      <c r="H145" s="24">
        <v>428845.47</v>
      </c>
      <c r="I145" s="10">
        <f t="shared" si="3"/>
        <v>1009048.1699999999</v>
      </c>
    </row>
    <row r="146" spans="1:9" ht="18" customHeight="1" x14ac:dyDescent="0.2">
      <c r="A146" s="22">
        <v>5100</v>
      </c>
      <c r="B146" s="22">
        <v>394</v>
      </c>
      <c r="C146" s="22">
        <v>25</v>
      </c>
      <c r="D146" s="22">
        <v>1</v>
      </c>
      <c r="E146" s="23" t="s">
        <v>137</v>
      </c>
      <c r="F146" s="21"/>
      <c r="G146" s="24">
        <v>24884.25</v>
      </c>
      <c r="H146" s="14">
        <v>0</v>
      </c>
      <c r="I146" s="10">
        <f t="shared" si="3"/>
        <v>24884.25</v>
      </c>
    </row>
    <row r="147" spans="1:9" ht="18" customHeight="1" x14ac:dyDescent="0.2">
      <c r="A147" s="22">
        <v>5100</v>
      </c>
      <c r="B147" s="22">
        <v>394</v>
      </c>
      <c r="C147" s="22">
        <v>22</v>
      </c>
      <c r="D147" s="22" t="s">
        <v>108</v>
      </c>
      <c r="E147" s="23" t="s">
        <v>138</v>
      </c>
      <c r="F147" s="21"/>
      <c r="G147" s="24">
        <v>57233.78</v>
      </c>
      <c r="H147" s="24">
        <v>42303.23</v>
      </c>
      <c r="I147" s="10">
        <f t="shared" si="3"/>
        <v>99537.010000000009</v>
      </c>
    </row>
    <row r="148" spans="1:9" ht="18" customHeight="1" x14ac:dyDescent="0.2">
      <c r="A148" s="22">
        <v>5100</v>
      </c>
      <c r="B148" s="22">
        <v>394</v>
      </c>
      <c r="C148" s="22">
        <v>26</v>
      </c>
      <c r="D148" s="22">
        <v>1</v>
      </c>
      <c r="E148" s="23" t="s">
        <v>88</v>
      </c>
      <c r="F148" s="21"/>
      <c r="G148" s="24">
        <v>83929.43</v>
      </c>
      <c r="H148" s="14">
        <v>0</v>
      </c>
      <c r="I148" s="10">
        <f t="shared" si="3"/>
        <v>83929.43</v>
      </c>
    </row>
    <row r="149" spans="1:9" ht="18" customHeight="1" x14ac:dyDescent="0.2">
      <c r="A149" s="22">
        <v>5100</v>
      </c>
      <c r="B149" s="22">
        <v>394</v>
      </c>
      <c r="C149" s="22">
        <v>23</v>
      </c>
      <c r="D149" s="22" t="s">
        <v>108</v>
      </c>
      <c r="E149" s="23" t="s">
        <v>99</v>
      </c>
      <c r="F149" s="21"/>
      <c r="G149" s="24">
        <v>193037.68</v>
      </c>
      <c r="H149" s="24">
        <v>142680.01999999999</v>
      </c>
      <c r="I149" s="10">
        <f t="shared" si="3"/>
        <v>335717.69999999995</v>
      </c>
    </row>
    <row r="150" spans="1:9" ht="20" customHeight="1" x14ac:dyDescent="0.2">
      <c r="A150" s="22">
        <v>5100</v>
      </c>
      <c r="B150" s="22">
        <v>394</v>
      </c>
      <c r="C150" s="22">
        <v>27</v>
      </c>
      <c r="D150" s="22">
        <v>1</v>
      </c>
      <c r="E150" s="23" t="s">
        <v>89</v>
      </c>
      <c r="F150" s="21"/>
      <c r="G150" s="24">
        <v>335511.38</v>
      </c>
      <c r="H150" s="14">
        <v>0</v>
      </c>
      <c r="I150" s="10">
        <f t="shared" si="3"/>
        <v>335511.38</v>
      </c>
    </row>
    <row r="151" spans="1:9" ht="20" customHeight="1" x14ac:dyDescent="0.2">
      <c r="A151" s="22">
        <v>5100</v>
      </c>
      <c r="B151" s="22">
        <v>394</v>
      </c>
      <c r="C151" s="22">
        <v>24</v>
      </c>
      <c r="D151" s="22" t="s">
        <v>108</v>
      </c>
      <c r="E151" s="23" t="s">
        <v>100</v>
      </c>
      <c r="F151" s="21"/>
      <c r="G151" s="24">
        <v>771676.18</v>
      </c>
      <c r="H151" s="24">
        <v>570369.35</v>
      </c>
      <c r="I151" s="10">
        <f t="shared" si="3"/>
        <v>1342045.53</v>
      </c>
    </row>
    <row r="152" spans="1:9" ht="18" customHeight="1" x14ac:dyDescent="0.2">
      <c r="A152" s="22">
        <v>5100</v>
      </c>
      <c r="B152" s="22">
        <v>394</v>
      </c>
      <c r="C152" s="22">
        <v>28</v>
      </c>
      <c r="D152" s="22">
        <v>1</v>
      </c>
      <c r="E152" s="23" t="s">
        <v>90</v>
      </c>
      <c r="F152" s="21"/>
      <c r="G152" s="24">
        <v>312464.89</v>
      </c>
      <c r="H152" s="14">
        <v>0</v>
      </c>
      <c r="I152" s="10">
        <f t="shared" si="3"/>
        <v>312464.89</v>
      </c>
    </row>
    <row r="153" spans="1:9" ht="18" customHeight="1" x14ac:dyDescent="0.2">
      <c r="A153" s="22">
        <v>5100</v>
      </c>
      <c r="B153" s="22">
        <v>394</v>
      </c>
      <c r="C153" s="22">
        <v>25</v>
      </c>
      <c r="D153" s="22" t="s">
        <v>108</v>
      </c>
      <c r="E153" s="23" t="s">
        <v>101</v>
      </c>
      <c r="F153" s="21"/>
      <c r="G153" s="24">
        <v>718669.25</v>
      </c>
      <c r="H153" s="24">
        <v>531190.31000000006</v>
      </c>
      <c r="I153" s="10">
        <f t="shared" si="3"/>
        <v>1249859.56</v>
      </c>
    </row>
    <row r="154" spans="1:9" ht="18" customHeight="1" x14ac:dyDescent="0.2">
      <c r="A154" s="22">
        <v>5100</v>
      </c>
      <c r="B154" s="22">
        <v>394</v>
      </c>
      <c r="C154" s="22">
        <v>29</v>
      </c>
      <c r="D154" s="22">
        <v>1</v>
      </c>
      <c r="E154" s="23" t="s">
        <v>91</v>
      </c>
      <c r="F154" s="21"/>
      <c r="G154" s="24">
        <v>102574.47</v>
      </c>
      <c r="H154" s="14">
        <v>0</v>
      </c>
      <c r="I154" s="10">
        <f t="shared" si="3"/>
        <v>102574.47</v>
      </c>
    </row>
    <row r="155" spans="1:9" ht="18" customHeight="1" x14ac:dyDescent="0.2">
      <c r="A155" s="22">
        <v>5100</v>
      </c>
      <c r="B155" s="22">
        <v>394</v>
      </c>
      <c r="C155" s="22">
        <v>26</v>
      </c>
      <c r="D155" s="22" t="s">
        <v>108</v>
      </c>
      <c r="E155" s="23" t="s">
        <v>102</v>
      </c>
      <c r="F155" s="21"/>
      <c r="G155" s="24">
        <v>235921.27</v>
      </c>
      <c r="H155" s="24">
        <v>174376.59</v>
      </c>
      <c r="I155" s="10">
        <f t="shared" si="3"/>
        <v>410297.86</v>
      </c>
    </row>
    <row r="156" spans="1:9" ht="18" customHeight="1" x14ac:dyDescent="0.2">
      <c r="A156" s="22">
        <v>5100</v>
      </c>
      <c r="B156" s="22">
        <v>394</v>
      </c>
      <c r="C156" s="22">
        <v>30</v>
      </c>
      <c r="D156" s="22">
        <v>1</v>
      </c>
      <c r="E156" s="23" t="s">
        <v>92</v>
      </c>
      <c r="F156" s="21"/>
      <c r="G156" s="24">
        <v>53390.53</v>
      </c>
      <c r="H156" s="14">
        <v>0</v>
      </c>
      <c r="I156" s="10">
        <f t="shared" si="3"/>
        <v>53390.53</v>
      </c>
    </row>
    <row r="157" spans="1:9" ht="18" customHeight="1" x14ac:dyDescent="0.2">
      <c r="A157" s="22">
        <v>5100</v>
      </c>
      <c r="B157" s="22">
        <v>394</v>
      </c>
      <c r="C157" s="22">
        <v>27</v>
      </c>
      <c r="D157" s="22" t="s">
        <v>108</v>
      </c>
      <c r="E157" s="23" t="s">
        <v>103</v>
      </c>
      <c r="F157" s="21"/>
      <c r="G157" s="24">
        <v>122798.22</v>
      </c>
      <c r="H157" s="24">
        <v>90763.9</v>
      </c>
      <c r="I157" s="10">
        <f t="shared" si="3"/>
        <v>213562.12</v>
      </c>
    </row>
    <row r="158" spans="1:9" ht="18" customHeight="1" x14ac:dyDescent="0.2">
      <c r="A158" s="22">
        <v>5100</v>
      </c>
      <c r="B158" s="22">
        <v>394</v>
      </c>
      <c r="C158" s="22">
        <v>31</v>
      </c>
      <c r="D158" s="22">
        <v>1</v>
      </c>
      <c r="E158" s="23" t="s">
        <v>94</v>
      </c>
      <c r="F158" s="21"/>
      <c r="G158" s="24">
        <v>171186.68</v>
      </c>
      <c r="H158" s="14">
        <v>0</v>
      </c>
      <c r="I158" s="10">
        <f t="shared" si="3"/>
        <v>171186.68</v>
      </c>
    </row>
    <row r="159" spans="1:9" ht="18" customHeight="1" x14ac:dyDescent="0.2">
      <c r="A159" s="22">
        <v>5100</v>
      </c>
      <c r="B159" s="22">
        <v>394</v>
      </c>
      <c r="C159" s="22">
        <v>28</v>
      </c>
      <c r="D159" s="22" t="s">
        <v>108</v>
      </c>
      <c r="E159" s="23" t="s">
        <v>104</v>
      </c>
      <c r="F159" s="21"/>
      <c r="G159" s="24">
        <v>393729.37</v>
      </c>
      <c r="H159" s="24">
        <v>291017.36</v>
      </c>
      <c r="I159" s="10">
        <f t="shared" si="3"/>
        <v>684746.73</v>
      </c>
    </row>
    <row r="160" spans="1:9" ht="18" customHeight="1" x14ac:dyDescent="0.2">
      <c r="A160" s="22">
        <v>5100</v>
      </c>
      <c r="B160" s="22">
        <v>394</v>
      </c>
      <c r="C160" s="22">
        <v>32</v>
      </c>
      <c r="D160" s="22">
        <v>1</v>
      </c>
      <c r="E160" s="23" t="s">
        <v>93</v>
      </c>
      <c r="F160" s="21"/>
      <c r="G160" s="24">
        <v>387770.99</v>
      </c>
      <c r="H160" s="14">
        <v>0</v>
      </c>
      <c r="I160" s="10">
        <f t="shared" si="3"/>
        <v>387770.99</v>
      </c>
    </row>
    <row r="161" spans="1:9" ht="18" customHeight="1" x14ac:dyDescent="0.2">
      <c r="A161" s="22">
        <v>5100</v>
      </c>
      <c r="B161" s="22">
        <v>394</v>
      </c>
      <c r="C161" s="22">
        <v>29</v>
      </c>
      <c r="D161" s="22" t="s">
        <v>108</v>
      </c>
      <c r="E161" s="23" t="s">
        <v>105</v>
      </c>
      <c r="F161" s="21"/>
      <c r="G161" s="24">
        <v>891873.27</v>
      </c>
      <c r="H161" s="24">
        <v>659210.68000000005</v>
      </c>
      <c r="I161" s="10">
        <f t="shared" si="3"/>
        <v>1551083.9500000002</v>
      </c>
    </row>
    <row r="162" spans="1:9" ht="18" customHeight="1" x14ac:dyDescent="0.2">
      <c r="A162" s="22">
        <v>5100</v>
      </c>
      <c r="B162" s="22">
        <v>394</v>
      </c>
      <c r="C162" s="22">
        <v>33</v>
      </c>
      <c r="D162" s="22">
        <v>1</v>
      </c>
      <c r="E162" s="23" t="s">
        <v>95</v>
      </c>
      <c r="F162" s="21"/>
      <c r="G162" s="24">
        <v>276695.45</v>
      </c>
      <c r="H162" s="14">
        <v>0</v>
      </c>
      <c r="I162" s="10">
        <f t="shared" si="3"/>
        <v>276695.45</v>
      </c>
    </row>
    <row r="163" spans="1:9" ht="18" customHeight="1" x14ac:dyDescent="0.2">
      <c r="A163" s="22">
        <v>5100</v>
      </c>
      <c r="B163" s="22">
        <v>394</v>
      </c>
      <c r="C163" s="22">
        <v>30</v>
      </c>
      <c r="D163" s="22" t="s">
        <v>108</v>
      </c>
      <c r="E163" s="23" t="s">
        <v>106</v>
      </c>
      <c r="F163" s="21"/>
      <c r="G163" s="24">
        <v>636399.54</v>
      </c>
      <c r="H163" s="24">
        <v>470382.27</v>
      </c>
      <c r="I163" s="10">
        <f t="shared" si="3"/>
        <v>1106781.81</v>
      </c>
    </row>
    <row r="164" spans="1:9" ht="18" customHeight="1" x14ac:dyDescent="0.2">
      <c r="A164" s="22">
        <v>5100</v>
      </c>
      <c r="B164" s="22">
        <v>394</v>
      </c>
      <c r="C164" s="22">
        <v>34</v>
      </c>
      <c r="D164" s="22">
        <v>1</v>
      </c>
      <c r="E164" s="23" t="s">
        <v>141</v>
      </c>
      <c r="F164" s="21"/>
      <c r="G164" s="24">
        <v>327759.17</v>
      </c>
      <c r="H164" s="14">
        <v>0</v>
      </c>
      <c r="I164" s="10">
        <f t="shared" si="3"/>
        <v>327759.17</v>
      </c>
    </row>
    <row r="165" spans="1:9" ht="18" customHeight="1" x14ac:dyDescent="0.2">
      <c r="A165" s="22">
        <v>5100</v>
      </c>
      <c r="B165" s="22">
        <v>394</v>
      </c>
      <c r="C165" s="22">
        <v>31</v>
      </c>
      <c r="D165" s="22" t="s">
        <v>108</v>
      </c>
      <c r="E165" s="23" t="s">
        <v>142</v>
      </c>
      <c r="F165" s="21"/>
      <c r="G165" s="24">
        <v>753846.1</v>
      </c>
      <c r="H165" s="24">
        <v>557190.59</v>
      </c>
      <c r="I165" s="10">
        <f t="shared" si="3"/>
        <v>1311036.69</v>
      </c>
    </row>
    <row r="166" spans="1:9" ht="18" customHeight="1" x14ac:dyDescent="0.2">
      <c r="A166" s="22">
        <v>5100</v>
      </c>
      <c r="B166" s="22">
        <v>394</v>
      </c>
      <c r="C166" s="22">
        <v>35</v>
      </c>
      <c r="D166" s="22">
        <v>1</v>
      </c>
      <c r="E166" s="23" t="s">
        <v>143</v>
      </c>
      <c r="F166" s="21"/>
      <c r="G166" s="24">
        <v>220985.75</v>
      </c>
      <c r="H166" s="14">
        <v>0</v>
      </c>
      <c r="I166" s="10">
        <f t="shared" si="3"/>
        <v>220985.75</v>
      </c>
    </row>
    <row r="167" spans="1:9" ht="18" customHeight="1" x14ac:dyDescent="0.2">
      <c r="A167" s="22">
        <v>5100</v>
      </c>
      <c r="B167" s="22">
        <v>394</v>
      </c>
      <c r="C167" s="22">
        <v>32</v>
      </c>
      <c r="D167" s="22" t="s">
        <v>108</v>
      </c>
      <c r="E167" s="23" t="s">
        <v>144</v>
      </c>
      <c r="F167" s="21"/>
      <c r="G167" s="24">
        <v>508267.23</v>
      </c>
      <c r="H167" s="24">
        <v>375675.78</v>
      </c>
      <c r="I167" s="10">
        <f t="shared" si="3"/>
        <v>883943.01</v>
      </c>
    </row>
    <row r="168" spans="1:9" ht="18" customHeight="1" x14ac:dyDescent="0.2">
      <c r="A168" s="13">
        <v>5100</v>
      </c>
      <c r="B168" s="13">
        <v>394</v>
      </c>
      <c r="C168" s="22">
        <v>36</v>
      </c>
      <c r="D168" s="13">
        <v>1</v>
      </c>
      <c r="E168" s="19" t="s">
        <v>123</v>
      </c>
      <c r="F168" s="3"/>
      <c r="G168" s="24">
        <v>365072.18</v>
      </c>
      <c r="H168" s="14">
        <v>0</v>
      </c>
      <c r="I168" s="10">
        <f t="shared" si="3"/>
        <v>365072.18</v>
      </c>
    </row>
    <row r="169" spans="1:9" ht="18" customHeight="1" x14ac:dyDescent="0.2">
      <c r="A169" s="13">
        <v>5100</v>
      </c>
      <c r="B169" s="13">
        <v>394</v>
      </c>
      <c r="C169" s="22">
        <v>33</v>
      </c>
      <c r="D169" s="13" t="s">
        <v>108</v>
      </c>
      <c r="E169" s="19" t="s">
        <v>124</v>
      </c>
      <c r="F169" s="3"/>
      <c r="G169" s="24">
        <v>839666.01</v>
      </c>
      <c r="H169" s="24">
        <v>620622.69999999995</v>
      </c>
      <c r="I169" s="10">
        <f t="shared" si="3"/>
        <v>1460288.71</v>
      </c>
    </row>
    <row r="170" spans="1:9" ht="18" customHeight="1" x14ac:dyDescent="0.2">
      <c r="A170" s="22">
        <v>5100</v>
      </c>
      <c r="B170" s="22">
        <v>394</v>
      </c>
      <c r="C170" s="22">
        <v>37</v>
      </c>
      <c r="D170" s="22">
        <v>1</v>
      </c>
      <c r="E170" s="23" t="s">
        <v>146</v>
      </c>
      <c r="F170" s="21"/>
      <c r="G170" s="24">
        <v>540709.98</v>
      </c>
      <c r="H170" s="14">
        <v>0</v>
      </c>
      <c r="I170" s="10">
        <f t="shared" si="3"/>
        <v>540709.98</v>
      </c>
    </row>
    <row r="171" spans="1:9" ht="18" customHeight="1" x14ac:dyDescent="0.2">
      <c r="A171" s="22">
        <v>5100</v>
      </c>
      <c r="B171" s="22">
        <v>394</v>
      </c>
      <c r="C171" s="22">
        <v>34</v>
      </c>
      <c r="D171" s="22" t="s">
        <v>108</v>
      </c>
      <c r="E171" s="23" t="s">
        <v>145</v>
      </c>
      <c r="F171" s="21"/>
      <c r="G171" s="24">
        <v>1243632.96</v>
      </c>
      <c r="H171" s="24">
        <v>919206.97</v>
      </c>
      <c r="I171" s="10">
        <f t="shared" si="3"/>
        <v>2162839.9299999997</v>
      </c>
    </row>
    <row r="172" spans="1:9" ht="18" customHeight="1" x14ac:dyDescent="0.2">
      <c r="A172" s="22">
        <v>5100</v>
      </c>
      <c r="B172" s="22">
        <v>394</v>
      </c>
      <c r="C172" s="22">
        <v>38</v>
      </c>
      <c r="D172" s="22">
        <v>1</v>
      </c>
      <c r="E172" s="23" t="s">
        <v>147</v>
      </c>
      <c r="F172" s="21"/>
      <c r="G172" s="24">
        <v>54341.89</v>
      </c>
      <c r="H172" s="24">
        <v>0</v>
      </c>
      <c r="I172" s="10">
        <f t="shared" si="3"/>
        <v>54341.89</v>
      </c>
    </row>
    <row r="173" spans="1:9" ht="18" customHeight="1" x14ac:dyDescent="0.2">
      <c r="A173" s="22">
        <v>5100</v>
      </c>
      <c r="B173" s="22">
        <v>394</v>
      </c>
      <c r="C173" s="22">
        <v>35</v>
      </c>
      <c r="D173" s="22" t="s">
        <v>108</v>
      </c>
      <c r="E173" s="23" t="s">
        <v>148</v>
      </c>
      <c r="F173" s="21"/>
      <c r="G173" s="24">
        <v>124986.34</v>
      </c>
      <c r="H173" s="24">
        <v>92381.21</v>
      </c>
      <c r="I173" s="10">
        <f t="shared" si="3"/>
        <v>217367.55</v>
      </c>
    </row>
    <row r="174" spans="1:9" ht="18" customHeight="1" x14ac:dyDescent="0.2">
      <c r="A174" s="22">
        <v>5100</v>
      </c>
      <c r="B174" s="22">
        <v>394</v>
      </c>
      <c r="C174" s="22">
        <v>39</v>
      </c>
      <c r="D174" s="22">
        <v>1</v>
      </c>
      <c r="E174" s="23" t="s">
        <v>125</v>
      </c>
      <c r="F174" s="21"/>
      <c r="G174" s="24">
        <v>191566.32</v>
      </c>
      <c r="H174" s="24">
        <v>0</v>
      </c>
      <c r="I174" s="10">
        <f t="shared" si="3"/>
        <v>191566.32</v>
      </c>
    </row>
    <row r="175" spans="1:9" ht="18" customHeight="1" x14ac:dyDescent="0.2">
      <c r="A175" s="22">
        <v>5100</v>
      </c>
      <c r="B175" s="22">
        <v>394</v>
      </c>
      <c r="C175" s="22">
        <v>36</v>
      </c>
      <c r="D175" s="22" t="s">
        <v>108</v>
      </c>
      <c r="E175" s="23" t="s">
        <v>126</v>
      </c>
      <c r="F175" s="21"/>
      <c r="G175" s="24">
        <v>440602.55</v>
      </c>
      <c r="H175" s="24">
        <v>325662.75</v>
      </c>
      <c r="I175" s="10">
        <f t="shared" si="3"/>
        <v>766265.3</v>
      </c>
    </row>
    <row r="176" spans="1:9" ht="18" customHeight="1" x14ac:dyDescent="0.2">
      <c r="A176" s="22">
        <v>5100</v>
      </c>
      <c r="B176" s="22">
        <v>394</v>
      </c>
      <c r="C176" s="22">
        <v>40</v>
      </c>
      <c r="D176" s="22">
        <v>1</v>
      </c>
      <c r="E176" s="23" t="s">
        <v>150</v>
      </c>
      <c r="F176" s="21"/>
      <c r="G176" s="24">
        <v>95601.68</v>
      </c>
      <c r="H176" s="24">
        <v>0</v>
      </c>
      <c r="I176" s="10">
        <f t="shared" si="3"/>
        <v>95601.68</v>
      </c>
    </row>
    <row r="177" spans="1:9" ht="18" customHeight="1" x14ac:dyDescent="0.2">
      <c r="A177" s="22">
        <v>5100</v>
      </c>
      <c r="B177" s="22">
        <v>394</v>
      </c>
      <c r="C177" s="22">
        <v>37</v>
      </c>
      <c r="D177" s="22" t="s">
        <v>108</v>
      </c>
      <c r="E177" s="23" t="s">
        <v>149</v>
      </c>
      <c r="F177" s="21"/>
      <c r="G177" s="24">
        <v>219883.86</v>
      </c>
      <c r="H177" s="24">
        <v>162522.85</v>
      </c>
      <c r="I177" s="10">
        <f t="shared" si="3"/>
        <v>382406.70999999996</v>
      </c>
    </row>
    <row r="178" spans="1:9" ht="18" customHeight="1" x14ac:dyDescent="0.2">
      <c r="A178" s="22">
        <v>5100</v>
      </c>
      <c r="B178" s="22">
        <v>394</v>
      </c>
      <c r="C178" s="22">
        <v>41</v>
      </c>
      <c r="D178" s="22">
        <v>1</v>
      </c>
      <c r="E178" s="23" t="s">
        <v>151</v>
      </c>
      <c r="F178" s="21"/>
      <c r="G178" s="24">
        <v>132960.53</v>
      </c>
      <c r="H178" s="24">
        <v>0</v>
      </c>
      <c r="I178" s="10">
        <f t="shared" si="3"/>
        <v>132960.53</v>
      </c>
    </row>
    <row r="179" spans="1:9" ht="18" customHeight="1" x14ac:dyDescent="0.2">
      <c r="A179" s="22">
        <v>5100</v>
      </c>
      <c r="B179" s="22">
        <v>394</v>
      </c>
      <c r="C179" s="22">
        <v>38</v>
      </c>
      <c r="D179" s="22" t="s">
        <v>108</v>
      </c>
      <c r="E179" s="23" t="s">
        <v>152</v>
      </c>
      <c r="F179" s="21"/>
      <c r="G179" s="24">
        <v>305809.21999999997</v>
      </c>
      <c r="H179" s="24">
        <v>226032.9</v>
      </c>
      <c r="I179" s="10">
        <f t="shared" si="3"/>
        <v>531842.12</v>
      </c>
    </row>
    <row r="180" spans="1:9" ht="18" customHeight="1" x14ac:dyDescent="0.2">
      <c r="A180" s="22">
        <v>5100</v>
      </c>
      <c r="B180" s="22">
        <v>394</v>
      </c>
      <c r="C180" s="22">
        <v>42</v>
      </c>
      <c r="D180" s="22">
        <v>1</v>
      </c>
      <c r="E180" s="23" t="s">
        <v>96</v>
      </c>
      <c r="F180" s="21"/>
      <c r="G180" s="24">
        <v>73903.899999999994</v>
      </c>
      <c r="H180" s="24">
        <v>0</v>
      </c>
      <c r="I180" s="10">
        <f t="shared" si="3"/>
        <v>73903.899999999994</v>
      </c>
    </row>
    <row r="181" spans="1:9" ht="18" customHeight="1" x14ac:dyDescent="0.2">
      <c r="A181" s="22">
        <v>5100</v>
      </c>
      <c r="B181" s="22">
        <v>394</v>
      </c>
      <c r="C181" s="22">
        <v>39</v>
      </c>
      <c r="D181" s="22" t="s">
        <v>108</v>
      </c>
      <c r="E181" s="23" t="s">
        <v>107</v>
      </c>
      <c r="F181" s="21"/>
      <c r="G181" s="24">
        <v>169978.96</v>
      </c>
      <c r="H181" s="24">
        <v>125636.62</v>
      </c>
      <c r="I181" s="10">
        <f t="shared" si="3"/>
        <v>295615.57999999996</v>
      </c>
    </row>
    <row r="182" spans="1:9" x14ac:dyDescent="0.2">
      <c r="A182" s="46" t="s">
        <v>4</v>
      </c>
      <c r="B182" s="46"/>
      <c r="C182" s="46"/>
      <c r="D182" s="46"/>
      <c r="E182" s="46"/>
      <c r="F182" s="46"/>
      <c r="G182" s="26">
        <f>SUM(G10:G181)</f>
        <v>90758670.000000045</v>
      </c>
      <c r="H182" s="16">
        <f>SUM(H10:H181)</f>
        <v>45478441.000000015</v>
      </c>
      <c r="I182" s="16">
        <f>SUM(I10:I181)</f>
        <v>136237111.00000015</v>
      </c>
    </row>
    <row r="183" spans="1:9" x14ac:dyDescent="0.2">
      <c r="I183" s="34"/>
    </row>
    <row r="184" spans="1:9" x14ac:dyDescent="0.2">
      <c r="A184" s="47" t="s">
        <v>15</v>
      </c>
      <c r="B184" s="47"/>
      <c r="C184" s="47"/>
      <c r="H184" s="4"/>
    </row>
    <row r="185" spans="1:9" x14ac:dyDescent="0.2">
      <c r="A185" s="6"/>
      <c r="B185" s="6"/>
      <c r="C185" s="5" t="s">
        <v>6</v>
      </c>
      <c r="D185" s="39" t="s">
        <v>5</v>
      </c>
      <c r="E185" s="39"/>
      <c r="F185" s="6"/>
      <c r="G185" s="6"/>
      <c r="H185" s="4"/>
    </row>
    <row r="186" spans="1:9" x14ac:dyDescent="0.2">
      <c r="G186" s="35">
        <v>90758670</v>
      </c>
      <c r="H186" s="35">
        <v>45478441</v>
      </c>
      <c r="I186" s="35">
        <v>136237111</v>
      </c>
    </row>
    <row r="187" spans="1:9" x14ac:dyDescent="0.2">
      <c r="A187" s="38" t="s">
        <v>10</v>
      </c>
      <c r="B187" s="38"/>
      <c r="C187" s="38"/>
      <c r="D187" s="38"/>
      <c r="E187" s="38"/>
      <c r="F187" s="38"/>
      <c r="G187" s="38"/>
    </row>
    <row r="188" spans="1:9" x14ac:dyDescent="0.2">
      <c r="G188" s="35">
        <f>G186-G182</f>
        <v>0</v>
      </c>
      <c r="H188" s="35">
        <f t="shared" ref="H188:I188" si="4">H186-H182</f>
        <v>0</v>
      </c>
      <c r="I188" s="35">
        <f t="shared" si="4"/>
        <v>0</v>
      </c>
    </row>
    <row r="190" spans="1:9" x14ac:dyDescent="0.2">
      <c r="H190" s="35">
        <f>G188+H188</f>
        <v>0</v>
      </c>
    </row>
  </sheetData>
  <autoFilter ref="A9:I182" xr:uid="{00000000-0009-0000-0000-000000000000}"/>
  <mergeCells count="9">
    <mergeCell ref="A187:G187"/>
    <mergeCell ref="D185:E185"/>
    <mergeCell ref="A1:D2"/>
    <mergeCell ref="H1:I3"/>
    <mergeCell ref="A3:D4"/>
    <mergeCell ref="A182:F182"/>
    <mergeCell ref="A184:C184"/>
    <mergeCell ref="A7:I7"/>
    <mergeCell ref="A6:I6"/>
  </mergeCells>
  <pageMargins left="0.7" right="0.7" top="0.75" bottom="0.75" header="0.3" footer="0.3"/>
  <pageSetup scale="7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9630B-119C-40F2-A3DA-70F1F5262772}">
  <ds:schemaRefs>
    <ds:schemaRef ds:uri="http://purl.org/dc/terms/"/>
    <ds:schemaRef ds:uri="http://schemas.openxmlformats.org/package/2006/metadata/core-properties"/>
    <ds:schemaRef ds:uri="http://schemas.microsoft.com/office/2006/documentManagement/types"/>
    <ds:schemaRef ds:uri="6175c4d1-a53c-410c-92b6-74bcb683b4aa"/>
    <ds:schemaRef ds:uri="http://purl.org/dc/elements/1.1/"/>
    <ds:schemaRef ds:uri="http://schemas.microsoft.com/office/2006/metadata/properties"/>
    <ds:schemaRef ds:uri="ef373230-e173-4e6a-8f42-59bce9da1dd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2022-01-04T21:55:20Z</cp:lastPrinted>
  <dcterms:created xsi:type="dcterms:W3CDTF">2021-06-09T18:28:06Z</dcterms:created>
  <dcterms:modified xsi:type="dcterms:W3CDTF">2022-04-11T17:53:53Z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