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EA7D2D1F-E32A-DA43-A9FC-9A25613401F8}" xr6:coauthVersionLast="47" xr6:coauthVersionMax="47" xr10:uidLastSave="{00000000-0000-0000-0000-000000000000}"/>
  <bookViews>
    <workbookView xWindow="0" yWindow="500" windowWidth="28840" windowHeight="12440" xr2:uid="{00000000-000D-0000-FFFF-FFFF00000000}"/>
  </bookViews>
  <sheets>
    <sheet name="ARP DOE101" sheetId="3" r:id="rId1"/>
  </sheets>
  <definedNames>
    <definedName name="Account_Title">'ARP DOE101'!$E$9</definedName>
    <definedName name="Activity_Number">'ARP DOE101'!$D$9</definedName>
    <definedName name="Amount_for_1_3_allocation">'ARP DOE101'!$H$9</definedName>
    <definedName name="Amount_for_2_3_allocation">'ARP DOE101'!$G$9</definedName>
    <definedName name="FTE__Position">'ARP DOE101'!$F$9</definedName>
    <definedName name="Function">'ARP DOE101'!$A$9</definedName>
    <definedName name="Object">'ARP DOE101'!$B$9</definedName>
    <definedName name="Total_allocation">'ARP DOE101'!$I$9</definedName>
    <definedName name="Use_of__Funds_Number">'ARP DOE101'!$C$9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2" i="3" l="1"/>
  <c r="G82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10" i="3"/>
  <c r="I82" i="3" l="1"/>
</calcChain>
</file>

<file path=xl/sharedStrings.xml><?xml version="1.0" encoding="utf-8"?>
<sst xmlns="http://schemas.openxmlformats.org/spreadsheetml/2006/main" count="234" uniqueCount="108">
  <si>
    <t>TAPS Number 
22A-175</t>
  </si>
  <si>
    <t>B) ________________________
     Project Number</t>
  </si>
  <si>
    <t>FLORIDA DEPARTMENT OF EDUCATION</t>
  </si>
  <si>
    <t>ARP ESSER BUDGET NARRATIVE FORM</t>
  </si>
  <si>
    <t>Function</t>
  </si>
  <si>
    <t>Object</t>
  </si>
  <si>
    <t xml:space="preserve">Use of 
Funds
Number**  </t>
  </si>
  <si>
    <t>Activity
Number**</t>
  </si>
  <si>
    <t xml:space="preserve">Account Title </t>
  </si>
  <si>
    <t>FTE 
Position</t>
  </si>
  <si>
    <t xml:space="preserve">Amount for 2/3 allocation </t>
  </si>
  <si>
    <t xml:space="preserve">Amount for 1/3 allocation </t>
  </si>
  <si>
    <t xml:space="preserve">Total allocation </t>
  </si>
  <si>
    <t>1</t>
  </si>
  <si>
    <t>2(I)</t>
  </si>
  <si>
    <t>2(K)</t>
  </si>
  <si>
    <r>
      <t>Assurance 1.9</t>
    </r>
    <r>
      <rPr>
        <sz val="10"/>
        <rFont val="Times New Roman"/>
        <family val="1"/>
      </rPr>
      <t xml:space="preserve"> Technology computer laptops for students to achieve 1:1 ratio in schools $11.6M; Computer carts and wiring $12.4M; Power adapters $3.3M; Laptop management tool for tracking and identifying specs on laptops $3.9M; lan School $800,000; wireless access points and network switches $5M 2021-22, 2022-23 and 2023-24</t>
    </r>
  </si>
  <si>
    <t>2(L)</t>
  </si>
  <si>
    <t>2</t>
  </si>
  <si>
    <t>3</t>
  </si>
  <si>
    <t xml:space="preserve">Fringe variable rate @ 20.02% </t>
  </si>
  <si>
    <t>4</t>
  </si>
  <si>
    <t>5</t>
  </si>
  <si>
    <t>6</t>
  </si>
  <si>
    <t>7</t>
  </si>
  <si>
    <t>2(M)</t>
  </si>
  <si>
    <t>Salary - Summer additional hours for classroom teachers to provide instruction to address learning losses of our students.  4,500 @ $40 x 5hrs @ 28 days 2022-23 and 2023-24</t>
  </si>
  <si>
    <t>Instructional Material and Supplies -  Summer supplemental instructional materials and supplies to address student learning during the Summer. 2022-23 and 2023-24</t>
  </si>
  <si>
    <t xml:space="preserve">Salary - Summer hours for substitute teachers to provide instruction to address learning losses of our students in the absence of the classroom teacher. 1,338 @ $27 x 5hrs @ 28 days  2022-23 and 2023-24 </t>
  </si>
  <si>
    <t xml:space="preserve">Fringe variable rate @ 9.20% </t>
  </si>
  <si>
    <t>Stipends - Summer stipends for staff 2022-23 and 2023-24</t>
  </si>
  <si>
    <t>8</t>
  </si>
  <si>
    <t xml:space="preserve">Salary Summer - additional hours for Micro-Techs to provide technical support to staff and students and reimaging of laptops 150 @ $24 x 5hrs x 24 days  2022-23 and 2023-24 </t>
  </si>
  <si>
    <t>9</t>
  </si>
  <si>
    <t>10</t>
  </si>
  <si>
    <t>Salary Summer - additional hours for school administrator and support staff to support the summer program  AP 150 @ $55 x 6hrs x 20 days; support staff 175 $17 x 5hrs x 24 days  2022-23 and 2023-24</t>
  </si>
  <si>
    <t>11</t>
  </si>
  <si>
    <t>12</t>
  </si>
  <si>
    <t>Salary Summer -additional hours for social workers &amp; guidance counselors to provide support to students in the summer program social worker 75 @ $43 x 5hrs x 24 days; guidance counselors 150 @ $41 x 5hrs x 24 days  2022-23 and 2023-24</t>
  </si>
  <si>
    <t>13</t>
  </si>
  <si>
    <t>14</t>
  </si>
  <si>
    <t>Salary Summer -additional hours for ESP classroom support to provide support to teachers and students in the summer program  175 @ $15 x 5hrs x 24 days  2022-23 and 2023-24</t>
  </si>
  <si>
    <t>15</t>
  </si>
  <si>
    <t>16</t>
  </si>
  <si>
    <t>Salary Summer - additional hours for the security team to support the summer program.  Security specialist 150 @ $32 x 6hrs x 24 days; campus monitors 190 @ $17 x 6hrs x 24 days; armed security 150 @ $22 x 6hrs x 24 days  2022-23 and 2023-24</t>
  </si>
  <si>
    <t>17</t>
  </si>
  <si>
    <t>18</t>
  </si>
  <si>
    <t>Contractual Service - Summer Contractual services for School Resource Officer for the summer program</t>
  </si>
  <si>
    <t>19</t>
  </si>
  <si>
    <t>Salary Summer - additional hours for bus operators and bus attendants to transport students to and from summer school as well as before and after care. 2022-23 and 2023-24 Bus operators 1,349 @ $29 x 4hrs x 24 days; bus attendants 863 @ $15 x 4hrs x 24 days  2022-23 and 2023-24</t>
  </si>
  <si>
    <t>20</t>
  </si>
  <si>
    <t>2(N)</t>
  </si>
  <si>
    <t>Fringe Benefits rates variable @ 20.02% and fixed @ $9,042</t>
  </si>
  <si>
    <t xml:space="preserve">Salary - additional hours for teachers to provide an interactive supplemental after school program for students.  Broward Remote Instructional Assistance "ASK BRIA " will provide district wide evening academic assistance from certified classroom teachers $1,583,070  2022-23 and 2023-24 </t>
  </si>
  <si>
    <t>Salary - Winter additional hours for teachers to provide students continued access to quality instruction during the winter break.   Winter Intervention Camp 782 @ $40 x 6hrs x 20 days   2021-22, 2022-23 and 2023-24</t>
  </si>
  <si>
    <t>Salary - Spring additional hours for teachers to provide students continued access to quality instruction during the spring break and beyond.   Spring Intervention Camp 782 @ $40 x 6hrs x 30days   2021-22, 2022-23 and 2023-24</t>
  </si>
  <si>
    <t>Material and Supplies - supplemental instructional resources and supplies to support Spring Intervention Camp to include copy paper, composition books, 3 prong pocket folders, colored pencial, dividers, legal pads, dry erase marker, glue sticks, construction paper, book marks.</t>
  </si>
  <si>
    <t>Salary Spring -additional hours for social workers to provide support to students in the Spring Intervention Camp  social worker 50 @ $43 x 5hrs x 30 days  2021-22, 2022-23 and 2023-24</t>
  </si>
  <si>
    <t>Salary Spring - additional hours for the security team to support the Spring Intervention Camp.  Security specialist 55 @ $32 x 6hrs x 30 days   2021-22, 2022-23 and 2023-24</t>
  </si>
  <si>
    <t xml:space="preserve">Salary Non-enrollment additional hours for Community Liaisons to assist with identifying and locating unaccounted students 27 @ $21 x 3 hrs x 50 days    2022-23 and 2023-24 </t>
  </si>
  <si>
    <t>Fringe Benefits rates variable @ 20.02%</t>
  </si>
  <si>
    <t xml:space="preserve">Travel - Mileage for staff locating unaccounted students 2022-23 and 2023-24 </t>
  </si>
  <si>
    <t>21</t>
  </si>
  <si>
    <t>22</t>
  </si>
  <si>
    <t xml:space="preserve">Materials and Supplies to support the Non-Enrollemnt program 2022-23 and 2023-24 </t>
  </si>
  <si>
    <t>23</t>
  </si>
  <si>
    <t xml:space="preserve">Computer Hardware - Non-Enrollment technology equipment such as laptops for the community liaisons to assist with the canvasing campaigns 2022-23 and 2023-24 </t>
  </si>
  <si>
    <t>24</t>
  </si>
  <si>
    <t xml:space="preserve">Salary Non-Instructional Clerk Specialist IV to provide support to the adminstrative team with identifying and locating unaccounted students within the school district $37,359   2022-23 and 2023-24 </t>
  </si>
  <si>
    <t>25</t>
  </si>
  <si>
    <t>26</t>
  </si>
  <si>
    <t>Stipends - Professional Development for school based Registrars, Information Management Tech (IMT) and Information Management Specialist (IMS)  350 @ $500= $175,000   2022-23 and 2023-24</t>
  </si>
  <si>
    <t>27</t>
  </si>
  <si>
    <t>Fringe Benefits rates variable @ 9.20%</t>
  </si>
  <si>
    <t>28</t>
  </si>
  <si>
    <t>Salary Non-Enrollment District Registrar to assist with tracking unaccounted students and re-engaged students within the school district  $37,029  2022-23 and 2023-24</t>
  </si>
  <si>
    <t>29</t>
  </si>
  <si>
    <t>2(O)</t>
  </si>
  <si>
    <t>Salary - additional hours for custodial staff to support the increase in cleaning and disinfecting frequently touched surfaces and objects to minimize the spread of infectious diseases   2022-23 and 2023-24</t>
  </si>
  <si>
    <t>Contractual Services - funds will support hiring cleaning companies to assist with the increase in cleaning    2022-23 and 2023-24</t>
  </si>
  <si>
    <t>2(P)</t>
  </si>
  <si>
    <t>2 (R )</t>
  </si>
  <si>
    <t xml:space="preserve"> Reimburse the District for employees sick leave salaries due to COVID-19 health related concerns </t>
  </si>
  <si>
    <t>Contractual nursing services to assist with identifying and performing wellness screening in an effort to respond to the impact of COVID-19. 2022-23 and 2023-24</t>
  </si>
  <si>
    <t>COVID-19 related medical claim cost for doctor visits and hospitalization 2021-22, 2022-23 and 2023-24</t>
  </si>
  <si>
    <t xml:space="preserve">Fringe variable rate @ 7.65% </t>
  </si>
  <si>
    <t>2(S)</t>
  </si>
  <si>
    <t>Salary Clerical positions to support the monitoring of the CARES ACT funds.  Support Specialist 3 @ $47,080 over 2 years  2022-23 and 2023-24</t>
  </si>
  <si>
    <t>Salary Financial positions to support the monitoring of the CARES ACT funds. Budget Analyst 3 @ $77,098 over 2 years  2022-23 and 2023-24</t>
  </si>
  <si>
    <t>Indirect Cost</t>
  </si>
  <si>
    <t>Charter School allocation</t>
  </si>
  <si>
    <t xml:space="preserve">TOTAL </t>
  </si>
  <si>
    <t>ARP ESSER Lump Sum DOE 101</t>
  </si>
  <si>
    <t>Page 1 of 1</t>
  </si>
  <si>
    <t>Richard Corcoran, Commissioner</t>
  </si>
  <si>
    <t>**Use of Funds Number and Activity Number should align with the activities reported in the LEA ARP Plan, Application and Assurances.</t>
  </si>
  <si>
    <t>Contractual Service for Mental Health Services 2022-23 and 2023-24</t>
  </si>
  <si>
    <t>Salary -  hire additional teachers and additional supplemental instructional services to address learning loss by working with students not making adequate academic progress   378 @ $58,535 2022-23 and 2023-24</t>
  </si>
  <si>
    <t xml:space="preserve">Rental CLEAR software site licenses  2022-23 and 2023-24 </t>
  </si>
  <si>
    <t>Salary Non-Enrollment Manager to oversee the efforts of identifying and locating unaccounted students as well as students who become chronically absent and require re-engagement  $97,173  2022-23 and 2023-24</t>
  </si>
  <si>
    <t>Renovation and maintenance -HVAC Renovation to the Air Handler Units at high schools to allow the units to use recommended MERV-13 rated filters;  replacement of air-cooled chillers for schools across the district to enable the indoor air quality to be optimized in the shortest possible time; coil cleaning of Air Handler Units at numerous schools as needed to ensure indoor air quality is optimized. Air-scrubbing cooling units with HEPA filters; carbon dioxide testing equipment for all HVAC mechanics to ensure proper levels of fresh air at all times.   2021-22, 2022-23 and 2023-24</t>
  </si>
  <si>
    <t>Material and Supplies - PPE to prevent and respond to the impact of COVID-19 by purchasing mask, gloves, hand sanitizer, disinfecting wipes and cleaning and sanitation supplies. 2021-22, 2022-23 and 2023-24</t>
  </si>
  <si>
    <t xml:space="preserve">Salary -  Non-Enrollment Community Liaisons to assist with identifying and locating unaccounted students as well as students who become chronically absent and require re-engagement 27 @ $33,485= $904.095   2022-23 and 2023-24 </t>
  </si>
  <si>
    <t>Stipend- funds will provide disaster relief payments of $1,000 employees that did not receive funding directly from State. 2021-22</t>
  </si>
  <si>
    <t>Salary Stipend Employee Reopening Supplements of $1,500 for approximately 27,248 employees 2021-22</t>
  </si>
  <si>
    <t xml:space="preserve">Salary - Funds will be utilized to cover salary and benefits cost for 2021-22 (252 teachers) 2022-23 (299 teachers) and 2023-24 (299 teachers)to continue the employment of teachers 299 @ $58,535 </t>
  </si>
  <si>
    <r>
      <t xml:space="preserve">A) </t>
    </r>
    <r>
      <rPr>
        <u/>
        <sz val="11"/>
        <color theme="1"/>
        <rFont val="Arial"/>
        <family val="2"/>
      </rPr>
      <t>The School Board of Broward County, FL</t>
    </r>
    <r>
      <rPr>
        <sz val="11"/>
        <color theme="1"/>
        <rFont val="Arial"/>
        <family val="2"/>
      </rPr>
      <t xml:space="preserve">
    </t>
    </r>
  </si>
  <si>
    <t xml:space="preserve">     Name of Eligible Recipient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</si>
</sst>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Calibri"/>
      <family val="2"/>
    </font>
    <font>
      <sz val="8"/>
      <name val="Arial"/>
      <family val="2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44" fontId="10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49" fontId="0" fillId="0" borderId="0" xfId="0" applyNumberFormat="1"/>
    <xf numFmtId="0" fontId="0" fillId="0" borderId="0" xfId="0" applyAlignment="1">
      <alignment horizontal="right"/>
    </xf>
    <xf numFmtId="0" fontId="5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7" fillId="0" borderId="1" xfId="4" applyFont="1" applyBorder="1" applyAlignment="1">
      <alignment horizontal="center"/>
    </xf>
    <xf numFmtId="43" fontId="1" fillId="0" borderId="0" xfId="1" applyFont="1" applyFill="1"/>
    <xf numFmtId="43" fontId="0" fillId="0" borderId="0" xfId="1" applyFont="1" applyFill="1"/>
    <xf numFmtId="0" fontId="8" fillId="0" borderId="1" xfId="5" applyFont="1" applyBorder="1" applyAlignment="1" applyProtection="1">
      <alignment horizontal="center" wrapText="1"/>
      <protection locked="0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9" fontId="7" fillId="0" borderId="1" xfId="3" applyFont="1" applyFill="1" applyBorder="1" applyAlignment="1" applyProtection="1">
      <alignment wrapText="1"/>
      <protection locked="0"/>
    </xf>
    <xf numFmtId="0" fontId="7" fillId="0" borderId="1" xfId="5" applyFont="1" applyBorder="1" applyAlignment="1">
      <alignment horizontal="center"/>
    </xf>
    <xf numFmtId="43" fontId="0" fillId="0" borderId="0" xfId="0" applyNumberFormat="1"/>
    <xf numFmtId="0" fontId="7" fillId="0" borderId="1" xfId="4" applyFont="1" applyBorder="1" applyAlignment="1">
      <alignment horizontal="center" wrapText="1"/>
    </xf>
    <xf numFmtId="0" fontId="7" fillId="0" borderId="1" xfId="5" applyFont="1" applyBorder="1" applyAlignment="1" applyProtection="1">
      <alignment horizontal="center" wrapText="1"/>
      <protection locked="0"/>
    </xf>
    <xf numFmtId="0" fontId="7" fillId="0" borderId="1" xfId="5" applyFont="1" applyBorder="1" applyAlignment="1">
      <alignment horizontal="center" vertical="center"/>
    </xf>
    <xf numFmtId="0" fontId="9" fillId="0" borderId="1" xfId="5" applyFont="1" applyBorder="1" applyAlignment="1">
      <alignment horizontal="center"/>
    </xf>
    <xf numFmtId="0" fontId="7" fillId="0" borderId="1" xfId="5" applyFont="1" applyBorder="1" applyAlignment="1">
      <alignment horizontal="center" vertical="top"/>
    </xf>
    <xf numFmtId="44" fontId="0" fillId="0" borderId="1" xfId="2" applyFont="1" applyBorder="1" applyAlignment="1"/>
    <xf numFmtId="43" fontId="0" fillId="0" borderId="0" xfId="1" applyFont="1" applyAlignment="1"/>
    <xf numFmtId="44" fontId="0" fillId="0" borderId="0" xfId="0" applyNumberFormat="1"/>
    <xf numFmtId="0" fontId="11" fillId="0" borderId="0" xfId="0" applyFont="1"/>
    <xf numFmtId="49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44" fontId="11" fillId="0" borderId="0" xfId="0" applyNumberFormat="1" applyFont="1"/>
    <xf numFmtId="0" fontId="0" fillId="0" borderId="0" xfId="0" applyAlignment="1">
      <alignment horizontal="center" wrapText="1"/>
    </xf>
    <xf numFmtId="43" fontId="7" fillId="0" borderId="1" xfId="1" applyFont="1" applyFill="1" applyBorder="1" applyAlignment="1">
      <alignment horizontal="right" wrapText="1"/>
    </xf>
    <xf numFmtId="43" fontId="0" fillId="0" borderId="1" xfId="1" applyFont="1" applyFill="1" applyBorder="1" applyAlignment="1"/>
    <xf numFmtId="0" fontId="2" fillId="0" borderId="0" xfId="0" applyFont="1" applyAlignment="1">
      <alignment horizontal="left" vertical="top"/>
    </xf>
    <xf numFmtId="0" fontId="7" fillId="0" borderId="1" xfId="5" applyFont="1" applyFill="1" applyBorder="1" applyAlignment="1" applyProtection="1">
      <alignment wrapText="1"/>
      <protection locked="0"/>
    </xf>
    <xf numFmtId="0" fontId="0" fillId="0" borderId="0" xfId="0" applyFill="1"/>
    <xf numFmtId="0" fontId="5" fillId="0" borderId="2" xfId="0" applyFont="1" applyFill="1" applyBorder="1" applyAlignment="1">
      <alignment horizontal="center"/>
    </xf>
    <xf numFmtId="0" fontId="7" fillId="0" borderId="1" xfId="4" applyFont="1" applyFill="1" applyBorder="1" applyAlignment="1">
      <alignment wrapText="1"/>
    </xf>
    <xf numFmtId="0" fontId="8" fillId="0" borderId="1" xfId="5" applyFont="1" applyFill="1" applyBorder="1" applyAlignment="1" applyProtection="1">
      <alignment wrapText="1"/>
      <protection locked="0"/>
    </xf>
    <xf numFmtId="0" fontId="7" fillId="0" borderId="1" xfId="7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ill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2" fillId="2" borderId="3" xfId="0" applyFont="1" applyFill="1" applyBorder="1" applyAlignment="1">
      <alignment horizontal="right" vertical="center"/>
    </xf>
  </cellXfs>
  <cellStyles count="8">
    <cellStyle name="Comma" xfId="1" builtinId="3"/>
    <cellStyle name="Currency" xfId="2" builtinId="4"/>
    <cellStyle name="Currency 3" xfId="6" xr:uid="{00000000-0005-0000-0000-000002000000}"/>
    <cellStyle name="Normal" xfId="0" builtinId="0"/>
    <cellStyle name="Normal 10" xfId="5" xr:uid="{00000000-0005-0000-0000-000004000000}"/>
    <cellStyle name="Normal 2" xfId="4" xr:uid="{00000000-0005-0000-0000-000005000000}"/>
    <cellStyle name="Normal 2 3" xfId="7" xr:uid="{00000000-0005-0000-0000-000006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83</xdr:row>
      <xdr:rowOff>1077</xdr:rowOff>
    </xdr:from>
    <xdr:to>
      <xdr:col>8</xdr:col>
      <xdr:colOff>950594</xdr:colOff>
      <xdr:row>85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F4F8DEAD-2F34-4478-88E7-25CF6D41B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406918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7"/>
  <sheetViews>
    <sheetView tabSelected="1" workbookViewId="0">
      <selection activeCell="I9" sqref="I9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style="3" customWidth="1"/>
    <col min="4" max="4" width="9.6640625" customWidth="1"/>
    <col min="5" max="5" width="43.6640625" style="37" customWidth="1"/>
    <col min="6" max="6" width="8.1640625" style="1" bestFit="1" customWidth="1"/>
    <col min="7" max="9" width="21.5" customWidth="1"/>
    <col min="11" max="12" width="14.33203125" style="2" bestFit="1" customWidth="1"/>
    <col min="13" max="13" width="14.33203125" bestFit="1" customWidth="1"/>
    <col min="14" max="14" width="13.33203125" bestFit="1" customWidth="1"/>
  </cols>
  <sheetData>
    <row r="1" spans="1:12" ht="15" customHeight="1" x14ac:dyDescent="0.2">
      <c r="A1" s="49" t="s">
        <v>106</v>
      </c>
      <c r="B1" s="49"/>
      <c r="C1" s="49"/>
      <c r="D1" s="49"/>
      <c r="E1" s="49"/>
      <c r="H1" s="47" t="s">
        <v>0</v>
      </c>
      <c r="I1" s="48"/>
    </row>
    <row r="2" spans="1:12" x14ac:dyDescent="0.2">
      <c r="A2" s="35" t="s">
        <v>107</v>
      </c>
      <c r="B2" s="35"/>
      <c r="C2" s="35"/>
      <c r="D2" s="35"/>
      <c r="E2" s="43"/>
      <c r="H2" s="48"/>
      <c r="I2" s="48"/>
    </row>
    <row r="3" spans="1:12" x14ac:dyDescent="0.2">
      <c r="A3" s="49" t="s">
        <v>1</v>
      </c>
      <c r="B3" s="50"/>
      <c r="C3" s="50"/>
      <c r="D3" s="50"/>
      <c r="H3" s="48"/>
      <c r="I3" s="48"/>
    </row>
    <row r="4" spans="1:12" x14ac:dyDescent="0.2">
      <c r="A4" s="50"/>
      <c r="B4" s="50"/>
      <c r="C4" s="50"/>
      <c r="D4" s="50"/>
    </row>
    <row r="6" spans="1:12" ht="23.25" customHeight="1" x14ac:dyDescent="0.25">
      <c r="A6" s="51" t="s">
        <v>2</v>
      </c>
      <c r="B6" s="51"/>
      <c r="C6" s="51"/>
      <c r="D6" s="51"/>
      <c r="E6" s="51"/>
      <c r="F6" s="51"/>
      <c r="G6" s="51"/>
      <c r="H6" s="51"/>
      <c r="I6" s="51"/>
    </row>
    <row r="7" spans="1:12" ht="23.25" customHeight="1" x14ac:dyDescent="0.25">
      <c r="A7" s="51" t="s">
        <v>3</v>
      </c>
      <c r="B7" s="51"/>
      <c r="C7" s="51"/>
      <c r="D7" s="51"/>
      <c r="E7" s="51"/>
      <c r="F7" s="51"/>
      <c r="G7" s="51"/>
      <c r="H7" s="51"/>
      <c r="I7" s="51"/>
    </row>
    <row r="8" spans="1:12" x14ac:dyDescent="0.2">
      <c r="F8" s="4"/>
    </row>
    <row r="9" spans="1:12" ht="43" x14ac:dyDescent="0.2">
      <c r="A9" s="5" t="s">
        <v>4</v>
      </c>
      <c r="B9" s="5" t="s">
        <v>5</v>
      </c>
      <c r="C9" s="6" t="s">
        <v>6</v>
      </c>
      <c r="D9" s="7" t="s">
        <v>7</v>
      </c>
      <c r="E9" s="38" t="s">
        <v>8</v>
      </c>
      <c r="F9" s="7" t="s">
        <v>9</v>
      </c>
      <c r="G9" s="7" t="s">
        <v>10</v>
      </c>
      <c r="H9" s="7" t="s">
        <v>11</v>
      </c>
      <c r="I9" s="5" t="s">
        <v>12</v>
      </c>
    </row>
    <row r="10" spans="1:12" ht="57" x14ac:dyDescent="0.2">
      <c r="A10" s="8">
        <v>7900</v>
      </c>
      <c r="B10" s="8">
        <v>510</v>
      </c>
      <c r="C10" s="9" t="s">
        <v>13</v>
      </c>
      <c r="D10" s="8" t="s">
        <v>14</v>
      </c>
      <c r="E10" s="39" t="s">
        <v>101</v>
      </c>
      <c r="F10" s="10"/>
      <c r="G10" s="33">
        <v>1340000</v>
      </c>
      <c r="H10" s="34">
        <v>660000</v>
      </c>
      <c r="I10" s="34">
        <f>G10+H10</f>
        <v>2000000</v>
      </c>
      <c r="K10" s="11"/>
      <c r="L10" s="12"/>
    </row>
    <row r="11" spans="1:12" ht="85" x14ac:dyDescent="0.2">
      <c r="A11" s="8">
        <v>6500</v>
      </c>
      <c r="B11" s="8">
        <v>640</v>
      </c>
      <c r="C11" s="9" t="s">
        <v>13</v>
      </c>
      <c r="D11" s="8" t="s">
        <v>15</v>
      </c>
      <c r="E11" s="40" t="s">
        <v>16</v>
      </c>
      <c r="F11" s="13"/>
      <c r="G11" s="33">
        <v>24790000</v>
      </c>
      <c r="H11" s="34">
        <v>12210000</v>
      </c>
      <c r="I11" s="34">
        <f t="shared" ref="I11:I74" si="0">G11+H11</f>
        <v>37000000</v>
      </c>
      <c r="K11" s="12"/>
      <c r="L11" s="12"/>
    </row>
    <row r="12" spans="1:12" ht="29" x14ac:dyDescent="0.2">
      <c r="A12" s="14">
        <v>6100</v>
      </c>
      <c r="B12" s="14">
        <v>310</v>
      </c>
      <c r="C12" s="15">
        <v>1</v>
      </c>
      <c r="D12" s="14" t="s">
        <v>17</v>
      </c>
      <c r="E12" s="36" t="s">
        <v>96</v>
      </c>
      <c r="F12" s="16"/>
      <c r="G12" s="33">
        <v>8710000</v>
      </c>
      <c r="H12" s="34">
        <v>4290000</v>
      </c>
      <c r="I12" s="34">
        <f t="shared" si="0"/>
        <v>13000000</v>
      </c>
      <c r="K12" s="12"/>
      <c r="L12" s="12"/>
    </row>
    <row r="13" spans="1:12" ht="43" x14ac:dyDescent="0.2">
      <c r="A13" s="14">
        <v>5100</v>
      </c>
      <c r="B13" s="14">
        <v>120</v>
      </c>
      <c r="C13" s="15" t="s">
        <v>13</v>
      </c>
      <c r="D13" s="14" t="s">
        <v>25</v>
      </c>
      <c r="E13" s="36" t="s">
        <v>26</v>
      </c>
      <c r="F13" s="16"/>
      <c r="G13" s="33">
        <v>16884000</v>
      </c>
      <c r="H13" s="34">
        <v>8316000</v>
      </c>
      <c r="I13" s="34">
        <f t="shared" si="0"/>
        <v>25200000</v>
      </c>
      <c r="K13" s="12"/>
      <c r="L13" s="12"/>
    </row>
    <row r="14" spans="1:12" x14ac:dyDescent="0.2">
      <c r="A14" s="14">
        <v>5100</v>
      </c>
      <c r="B14" s="14">
        <v>200</v>
      </c>
      <c r="C14" s="15" t="s">
        <v>18</v>
      </c>
      <c r="D14" s="14" t="s">
        <v>25</v>
      </c>
      <c r="E14" s="36" t="s">
        <v>20</v>
      </c>
      <c r="F14" s="16"/>
      <c r="G14" s="33">
        <v>3380176.8000000003</v>
      </c>
      <c r="H14" s="34">
        <v>1664863.2000000002</v>
      </c>
      <c r="I14" s="34">
        <f t="shared" si="0"/>
        <v>5045040</v>
      </c>
      <c r="K14" s="12"/>
      <c r="L14" s="12"/>
    </row>
    <row r="15" spans="1:12" ht="55.5" customHeight="1" x14ac:dyDescent="0.2">
      <c r="A15" s="14">
        <v>5100</v>
      </c>
      <c r="B15" s="14">
        <v>510</v>
      </c>
      <c r="C15" s="15" t="s">
        <v>19</v>
      </c>
      <c r="D15" s="14" t="s">
        <v>25</v>
      </c>
      <c r="E15" s="36" t="s">
        <v>27</v>
      </c>
      <c r="F15" s="16"/>
      <c r="G15" s="33">
        <v>2680000</v>
      </c>
      <c r="H15" s="34">
        <v>1320000</v>
      </c>
      <c r="I15" s="34">
        <f t="shared" si="0"/>
        <v>4000000</v>
      </c>
      <c r="K15" s="12"/>
      <c r="L15" s="12"/>
    </row>
    <row r="16" spans="1:12" ht="54.75" customHeight="1" x14ac:dyDescent="0.2">
      <c r="A16" s="14">
        <v>5700</v>
      </c>
      <c r="B16" s="14">
        <v>120</v>
      </c>
      <c r="C16" s="15" t="s">
        <v>21</v>
      </c>
      <c r="D16" s="14" t="s">
        <v>25</v>
      </c>
      <c r="E16" s="36" t="s">
        <v>28</v>
      </c>
      <c r="F16" s="16"/>
      <c r="G16" s="33">
        <v>3388618.8000000003</v>
      </c>
      <c r="H16" s="34">
        <v>1669021.2000000002</v>
      </c>
      <c r="I16" s="34">
        <f t="shared" si="0"/>
        <v>5057640</v>
      </c>
      <c r="K16" s="12"/>
      <c r="L16" s="12"/>
    </row>
    <row r="17" spans="1:14" x14ac:dyDescent="0.2">
      <c r="A17" s="14">
        <v>5700</v>
      </c>
      <c r="B17" s="14">
        <v>200</v>
      </c>
      <c r="C17" s="15" t="s">
        <v>22</v>
      </c>
      <c r="D17" s="14" t="s">
        <v>25</v>
      </c>
      <c r="E17" s="36" t="s">
        <v>29</v>
      </c>
      <c r="F17" s="16"/>
      <c r="G17" s="33">
        <v>311752.92960000003</v>
      </c>
      <c r="H17" s="34">
        <v>153549.9504</v>
      </c>
      <c r="I17" s="34">
        <f t="shared" si="0"/>
        <v>465302.88</v>
      </c>
      <c r="K17" s="12"/>
      <c r="L17" s="12"/>
    </row>
    <row r="18" spans="1:14" x14ac:dyDescent="0.2">
      <c r="A18" s="14">
        <v>6400</v>
      </c>
      <c r="B18" s="14">
        <v>120</v>
      </c>
      <c r="C18" s="15" t="s">
        <v>23</v>
      </c>
      <c r="D18" s="14" t="s">
        <v>25</v>
      </c>
      <c r="E18" s="36" t="s">
        <v>30</v>
      </c>
      <c r="F18" s="16"/>
      <c r="G18" s="33">
        <v>2680000</v>
      </c>
      <c r="H18" s="34">
        <v>1320000</v>
      </c>
      <c r="I18" s="34">
        <f t="shared" si="0"/>
        <v>4000000</v>
      </c>
      <c r="K18" s="12"/>
      <c r="L18" s="12"/>
    </row>
    <row r="19" spans="1:14" x14ac:dyDescent="0.2">
      <c r="A19" s="14">
        <v>6400</v>
      </c>
      <c r="B19" s="14">
        <v>200</v>
      </c>
      <c r="C19" s="15" t="s">
        <v>24</v>
      </c>
      <c r="D19" s="14" t="s">
        <v>25</v>
      </c>
      <c r="E19" s="36" t="s">
        <v>29</v>
      </c>
      <c r="F19" s="16"/>
      <c r="G19" s="33">
        <v>246560.00000000003</v>
      </c>
      <c r="H19" s="34">
        <v>121440</v>
      </c>
      <c r="I19" s="34">
        <f t="shared" si="0"/>
        <v>368000</v>
      </c>
      <c r="K19" s="12"/>
      <c r="L19" s="12"/>
    </row>
    <row r="20" spans="1:14" ht="43" x14ac:dyDescent="0.2">
      <c r="A20" s="14">
        <v>6500</v>
      </c>
      <c r="B20" s="14">
        <v>160</v>
      </c>
      <c r="C20" s="15" t="s">
        <v>31</v>
      </c>
      <c r="D20" s="14" t="s">
        <v>25</v>
      </c>
      <c r="E20" s="36" t="s">
        <v>32</v>
      </c>
      <c r="F20" s="16"/>
      <c r="G20" s="33">
        <v>289440</v>
      </c>
      <c r="H20" s="34">
        <v>142560</v>
      </c>
      <c r="I20" s="34">
        <f t="shared" si="0"/>
        <v>432000</v>
      </c>
      <c r="K20" s="12"/>
      <c r="L20" s="12"/>
    </row>
    <row r="21" spans="1:14" ht="20" customHeight="1" x14ac:dyDescent="0.2">
      <c r="A21" s="14">
        <v>6500</v>
      </c>
      <c r="B21" s="14">
        <v>200</v>
      </c>
      <c r="C21" s="15" t="s">
        <v>33</v>
      </c>
      <c r="D21" s="14" t="s">
        <v>25</v>
      </c>
      <c r="E21" s="36" t="s">
        <v>20</v>
      </c>
      <c r="F21" s="16"/>
      <c r="G21" s="33">
        <v>57945.887999999999</v>
      </c>
      <c r="H21" s="34">
        <v>28540.511999999999</v>
      </c>
      <c r="I21" s="34">
        <f t="shared" si="0"/>
        <v>86486.399999999994</v>
      </c>
      <c r="K21" s="12"/>
      <c r="L21" s="12"/>
    </row>
    <row r="22" spans="1:14" ht="57" x14ac:dyDescent="0.2">
      <c r="A22" s="14">
        <v>7300</v>
      </c>
      <c r="B22" s="14">
        <v>100</v>
      </c>
      <c r="C22" s="15" t="s">
        <v>34</v>
      </c>
      <c r="D22" s="14" t="s">
        <v>25</v>
      </c>
      <c r="E22" s="17" t="s">
        <v>35</v>
      </c>
      <c r="F22" s="16"/>
      <c r="G22" s="33">
        <v>902490</v>
      </c>
      <c r="H22" s="34">
        <v>444510</v>
      </c>
      <c r="I22" s="34">
        <f t="shared" si="0"/>
        <v>1347000</v>
      </c>
      <c r="K22" s="12"/>
      <c r="L22" s="12"/>
    </row>
    <row r="23" spans="1:14" ht="20" customHeight="1" x14ac:dyDescent="0.2">
      <c r="A23" s="14">
        <v>7300</v>
      </c>
      <c r="B23" s="14">
        <v>200</v>
      </c>
      <c r="C23" s="15" t="s">
        <v>36</v>
      </c>
      <c r="D23" s="14" t="s">
        <v>25</v>
      </c>
      <c r="E23" s="36" t="s">
        <v>20</v>
      </c>
      <c r="F23" s="16"/>
      <c r="G23" s="33">
        <v>180678.49799999999</v>
      </c>
      <c r="H23" s="34">
        <v>88990.901999999987</v>
      </c>
      <c r="I23" s="34">
        <f t="shared" si="0"/>
        <v>269669.39999999997</v>
      </c>
      <c r="K23" s="12"/>
      <c r="L23" s="12"/>
    </row>
    <row r="24" spans="1:14" ht="63.75" customHeight="1" x14ac:dyDescent="0.2">
      <c r="A24" s="14">
        <v>6100</v>
      </c>
      <c r="B24" s="14">
        <v>160</v>
      </c>
      <c r="C24" s="15" t="s">
        <v>37</v>
      </c>
      <c r="D24" s="14" t="s">
        <v>25</v>
      </c>
      <c r="E24" s="36" t="s">
        <v>38</v>
      </c>
      <c r="F24" s="16"/>
      <c r="G24" s="33">
        <v>753750</v>
      </c>
      <c r="H24" s="34">
        <v>371250</v>
      </c>
      <c r="I24" s="34">
        <f t="shared" si="0"/>
        <v>1125000</v>
      </c>
      <c r="K24" s="12"/>
      <c r="L24" s="12"/>
    </row>
    <row r="25" spans="1:14" ht="20" customHeight="1" x14ac:dyDescent="0.2">
      <c r="A25" s="14">
        <v>6100</v>
      </c>
      <c r="B25" s="14">
        <v>200</v>
      </c>
      <c r="C25" s="15" t="s">
        <v>39</v>
      </c>
      <c r="D25" s="14" t="s">
        <v>25</v>
      </c>
      <c r="E25" s="36" t="s">
        <v>20</v>
      </c>
      <c r="F25" s="16"/>
      <c r="G25" s="33">
        <v>150900.75</v>
      </c>
      <c r="H25" s="34">
        <v>74324.25</v>
      </c>
      <c r="I25" s="34">
        <f t="shared" si="0"/>
        <v>225225</v>
      </c>
      <c r="K25" s="12"/>
      <c r="L25" s="12"/>
    </row>
    <row r="26" spans="1:14" ht="43" x14ac:dyDescent="0.2">
      <c r="A26" s="14">
        <v>6300</v>
      </c>
      <c r="B26" s="14">
        <v>100</v>
      </c>
      <c r="C26" s="15" t="s">
        <v>40</v>
      </c>
      <c r="D26" s="14" t="s">
        <v>25</v>
      </c>
      <c r="E26" s="36" t="s">
        <v>41</v>
      </c>
      <c r="F26" s="16"/>
      <c r="G26" s="33">
        <v>211050</v>
      </c>
      <c r="H26" s="34">
        <v>103950</v>
      </c>
      <c r="I26" s="34">
        <f t="shared" si="0"/>
        <v>315000</v>
      </c>
      <c r="K26" s="12"/>
      <c r="L26" s="12"/>
    </row>
    <row r="27" spans="1:14" ht="20" customHeight="1" x14ac:dyDescent="0.2">
      <c r="A27" s="14">
        <v>6300</v>
      </c>
      <c r="B27" s="14">
        <v>200</v>
      </c>
      <c r="C27" s="15" t="s">
        <v>42</v>
      </c>
      <c r="D27" s="14" t="s">
        <v>25</v>
      </c>
      <c r="E27" s="36" t="s">
        <v>20</v>
      </c>
      <c r="F27" s="16"/>
      <c r="G27" s="33">
        <v>42252.21</v>
      </c>
      <c r="H27" s="34">
        <v>20810.79</v>
      </c>
      <c r="I27" s="34">
        <f t="shared" si="0"/>
        <v>63063</v>
      </c>
      <c r="K27" s="12"/>
      <c r="L27" s="12"/>
    </row>
    <row r="28" spans="1:14" ht="71" x14ac:dyDescent="0.2">
      <c r="A28" s="14">
        <v>7900</v>
      </c>
      <c r="B28" s="14">
        <v>160</v>
      </c>
      <c r="C28" s="15" t="s">
        <v>43</v>
      </c>
      <c r="D28" s="14" t="s">
        <v>25</v>
      </c>
      <c r="E28" s="36" t="s">
        <v>44</v>
      </c>
      <c r="F28" s="18"/>
      <c r="G28" s="33">
        <v>1093118.4000000001</v>
      </c>
      <c r="H28" s="34">
        <v>538401.6</v>
      </c>
      <c r="I28" s="34">
        <f t="shared" si="0"/>
        <v>1631520</v>
      </c>
      <c r="K28" s="12"/>
      <c r="L28" s="12"/>
    </row>
    <row r="29" spans="1:14" x14ac:dyDescent="0.2">
      <c r="A29" s="14">
        <v>7900</v>
      </c>
      <c r="B29" s="14">
        <v>200</v>
      </c>
      <c r="C29" s="15" t="s">
        <v>45</v>
      </c>
      <c r="D29" s="14" t="s">
        <v>25</v>
      </c>
      <c r="E29" s="36" t="s">
        <v>20</v>
      </c>
      <c r="F29" s="18"/>
      <c r="G29" s="33">
        <v>218842.1</v>
      </c>
      <c r="H29" s="34">
        <v>107787.90000000001</v>
      </c>
      <c r="I29" s="34">
        <f t="shared" si="0"/>
        <v>326630</v>
      </c>
      <c r="K29" s="12"/>
      <c r="L29" s="12"/>
    </row>
    <row r="30" spans="1:14" ht="29" x14ac:dyDescent="0.2">
      <c r="A30" s="14">
        <v>7900</v>
      </c>
      <c r="B30" s="14">
        <v>310</v>
      </c>
      <c r="C30" s="15" t="s">
        <v>46</v>
      </c>
      <c r="D30" s="14" t="s">
        <v>25</v>
      </c>
      <c r="E30" s="36" t="s">
        <v>47</v>
      </c>
      <c r="F30" s="18"/>
      <c r="G30" s="33">
        <v>698039.5</v>
      </c>
      <c r="H30" s="34">
        <v>343810.5</v>
      </c>
      <c r="I30" s="34">
        <f t="shared" si="0"/>
        <v>1041850</v>
      </c>
      <c r="K30" s="12"/>
      <c r="L30" s="12"/>
      <c r="M30" s="19"/>
    </row>
    <row r="31" spans="1:14" ht="71" x14ac:dyDescent="0.2">
      <c r="A31" s="14">
        <v>7800</v>
      </c>
      <c r="B31" s="14">
        <v>160</v>
      </c>
      <c r="C31" s="15" t="s">
        <v>48</v>
      </c>
      <c r="D31" s="14" t="s">
        <v>25</v>
      </c>
      <c r="E31" s="36" t="s">
        <v>49</v>
      </c>
      <c r="F31" s="18"/>
      <c r="G31" s="33">
        <v>3348885.12</v>
      </c>
      <c r="H31" s="34">
        <v>1649450.8800000001</v>
      </c>
      <c r="I31" s="34">
        <f t="shared" si="0"/>
        <v>4998336</v>
      </c>
      <c r="K31" s="12"/>
      <c r="L31" s="12"/>
      <c r="M31" s="19"/>
    </row>
    <row r="32" spans="1:14" x14ac:dyDescent="0.2">
      <c r="A32" s="14">
        <v>7800</v>
      </c>
      <c r="B32" s="14">
        <v>200</v>
      </c>
      <c r="C32" s="15" t="s">
        <v>50</v>
      </c>
      <c r="D32" s="14" t="s">
        <v>25</v>
      </c>
      <c r="E32" s="36" t="s">
        <v>20</v>
      </c>
      <c r="F32" s="18"/>
      <c r="G32" s="33">
        <v>670446.89</v>
      </c>
      <c r="H32" s="34">
        <v>330220.11000000004</v>
      </c>
      <c r="I32" s="34">
        <f t="shared" si="0"/>
        <v>1000667</v>
      </c>
      <c r="K32" s="12"/>
      <c r="L32" s="12"/>
      <c r="M32" s="19"/>
      <c r="N32" s="19"/>
    </row>
    <row r="33" spans="1:13" ht="51" customHeight="1" x14ac:dyDescent="0.2">
      <c r="A33" s="8">
        <v>5100</v>
      </c>
      <c r="B33" s="8">
        <v>120</v>
      </c>
      <c r="C33" s="9" t="s">
        <v>13</v>
      </c>
      <c r="D33" s="8" t="s">
        <v>51</v>
      </c>
      <c r="E33" s="39" t="s">
        <v>97</v>
      </c>
      <c r="F33" s="20">
        <v>378</v>
      </c>
      <c r="G33" s="33">
        <v>29649148.200000003</v>
      </c>
      <c r="H33" s="34">
        <v>14603311.800000001</v>
      </c>
      <c r="I33" s="34">
        <f t="shared" si="0"/>
        <v>44252460</v>
      </c>
      <c r="K33" s="12"/>
      <c r="L33" s="12"/>
    </row>
    <row r="34" spans="1:13" x14ac:dyDescent="0.2">
      <c r="A34" s="8">
        <v>5100</v>
      </c>
      <c r="B34" s="8">
        <v>200</v>
      </c>
      <c r="C34" s="9" t="s">
        <v>18</v>
      </c>
      <c r="D34" s="8" t="s">
        <v>51</v>
      </c>
      <c r="E34" s="39" t="s">
        <v>52</v>
      </c>
      <c r="F34" s="20"/>
      <c r="G34" s="33">
        <v>10515713.30964</v>
      </c>
      <c r="H34" s="34">
        <v>5179381.18236</v>
      </c>
      <c r="I34" s="34">
        <f t="shared" si="0"/>
        <v>15695094.491999999</v>
      </c>
      <c r="K34" s="12"/>
      <c r="L34" s="12"/>
    </row>
    <row r="35" spans="1:13" ht="71" x14ac:dyDescent="0.2">
      <c r="A35" s="8">
        <v>5100</v>
      </c>
      <c r="B35" s="8">
        <v>120</v>
      </c>
      <c r="C35" s="9" t="s">
        <v>19</v>
      </c>
      <c r="D35" s="8" t="s">
        <v>51</v>
      </c>
      <c r="E35" s="36" t="s">
        <v>53</v>
      </c>
      <c r="F35" s="21"/>
      <c r="G35" s="33">
        <v>1060656.9000000001</v>
      </c>
      <c r="H35" s="34">
        <v>522413.10000000003</v>
      </c>
      <c r="I35" s="34">
        <f t="shared" si="0"/>
        <v>1583070.0000000002</v>
      </c>
      <c r="K35" s="12"/>
      <c r="L35" s="12"/>
      <c r="M35" s="19"/>
    </row>
    <row r="36" spans="1:13" x14ac:dyDescent="0.2">
      <c r="A36" s="8">
        <v>5100</v>
      </c>
      <c r="B36" s="8">
        <v>200</v>
      </c>
      <c r="C36" s="9" t="s">
        <v>21</v>
      </c>
      <c r="D36" s="8" t="s">
        <v>51</v>
      </c>
      <c r="E36" s="36" t="s">
        <v>20</v>
      </c>
      <c r="F36" s="21"/>
      <c r="G36" s="33">
        <v>212343.1</v>
      </c>
      <c r="H36" s="34">
        <v>104586.90000000001</v>
      </c>
      <c r="I36" s="34">
        <f t="shared" si="0"/>
        <v>316930</v>
      </c>
      <c r="K36" s="12"/>
      <c r="L36" s="12"/>
    </row>
    <row r="37" spans="1:13" ht="57" customHeight="1" x14ac:dyDescent="0.2">
      <c r="A37" s="14">
        <v>5100</v>
      </c>
      <c r="B37" s="14">
        <v>120</v>
      </c>
      <c r="C37" s="15" t="s">
        <v>22</v>
      </c>
      <c r="D37" s="8" t="s">
        <v>51</v>
      </c>
      <c r="E37" s="36" t="s">
        <v>54</v>
      </c>
      <c r="F37" s="16"/>
      <c r="G37" s="33">
        <v>2514912</v>
      </c>
      <c r="H37" s="34">
        <v>1238688</v>
      </c>
      <c r="I37" s="34">
        <f t="shared" si="0"/>
        <v>3753600</v>
      </c>
      <c r="K37" s="12"/>
      <c r="L37" s="12"/>
    </row>
    <row r="38" spans="1:13" ht="20" customHeight="1" x14ac:dyDescent="0.2">
      <c r="A38" s="14">
        <v>5100</v>
      </c>
      <c r="B38" s="14">
        <v>200</v>
      </c>
      <c r="C38" s="15" t="s">
        <v>23</v>
      </c>
      <c r="D38" s="8" t="s">
        <v>51</v>
      </c>
      <c r="E38" s="36" t="s">
        <v>20</v>
      </c>
      <c r="F38" s="16"/>
      <c r="G38" s="33">
        <v>503485.3824</v>
      </c>
      <c r="H38" s="34">
        <v>247985.3376</v>
      </c>
      <c r="I38" s="34">
        <f t="shared" si="0"/>
        <v>751470.72</v>
      </c>
      <c r="K38" s="12"/>
      <c r="L38" s="12"/>
    </row>
    <row r="39" spans="1:13" ht="64.5" customHeight="1" x14ac:dyDescent="0.2">
      <c r="A39" s="14">
        <v>5100</v>
      </c>
      <c r="B39" s="14">
        <v>120</v>
      </c>
      <c r="C39" s="15" t="s">
        <v>24</v>
      </c>
      <c r="D39" s="8" t="s">
        <v>51</v>
      </c>
      <c r="E39" s="36" t="s">
        <v>55</v>
      </c>
      <c r="F39" s="16"/>
      <c r="G39" s="33">
        <v>3772368</v>
      </c>
      <c r="H39" s="34">
        <v>1858032</v>
      </c>
      <c r="I39" s="34">
        <f t="shared" si="0"/>
        <v>5630400</v>
      </c>
      <c r="K39" s="12"/>
      <c r="L39" s="12"/>
    </row>
    <row r="40" spans="1:13" ht="20" customHeight="1" x14ac:dyDescent="0.2">
      <c r="A40" s="14">
        <v>5100</v>
      </c>
      <c r="B40" s="14">
        <v>200</v>
      </c>
      <c r="C40" s="15" t="s">
        <v>31</v>
      </c>
      <c r="D40" s="8" t="s">
        <v>51</v>
      </c>
      <c r="E40" s="36" t="s">
        <v>20</v>
      </c>
      <c r="F40" s="16"/>
      <c r="G40" s="33">
        <v>755228.07359999989</v>
      </c>
      <c r="H40" s="34">
        <v>371978.00639999995</v>
      </c>
      <c r="I40" s="34">
        <f t="shared" si="0"/>
        <v>1127206.0799999998</v>
      </c>
      <c r="K40" s="12"/>
      <c r="L40" s="12"/>
    </row>
    <row r="41" spans="1:13" ht="71" x14ac:dyDescent="0.2">
      <c r="A41" s="14">
        <v>5100</v>
      </c>
      <c r="B41" s="14">
        <v>510</v>
      </c>
      <c r="C41" s="15" t="s">
        <v>33</v>
      </c>
      <c r="D41" s="8" t="s">
        <v>51</v>
      </c>
      <c r="E41" s="36" t="s">
        <v>56</v>
      </c>
      <c r="F41" s="16"/>
      <c r="G41" s="33">
        <v>988317.00000000012</v>
      </c>
      <c r="H41" s="34">
        <v>486783</v>
      </c>
      <c r="I41" s="34">
        <f t="shared" si="0"/>
        <v>1475100</v>
      </c>
      <c r="K41" s="12"/>
      <c r="L41" s="12"/>
    </row>
    <row r="42" spans="1:13" ht="57" x14ac:dyDescent="0.2">
      <c r="A42" s="14">
        <v>6100</v>
      </c>
      <c r="B42" s="14">
        <v>160</v>
      </c>
      <c r="C42" s="15" t="s">
        <v>34</v>
      </c>
      <c r="D42" s="8" t="s">
        <v>51</v>
      </c>
      <c r="E42" s="36" t="s">
        <v>57</v>
      </c>
      <c r="F42" s="16"/>
      <c r="G42" s="33">
        <v>216075</v>
      </c>
      <c r="H42" s="34">
        <v>106425</v>
      </c>
      <c r="I42" s="34">
        <f t="shared" si="0"/>
        <v>322500</v>
      </c>
      <c r="K42" s="12"/>
      <c r="L42" s="12"/>
    </row>
    <row r="43" spans="1:13" x14ac:dyDescent="0.2">
      <c r="A43" s="14">
        <v>6100</v>
      </c>
      <c r="B43" s="14">
        <v>200</v>
      </c>
      <c r="C43" s="15" t="s">
        <v>36</v>
      </c>
      <c r="D43" s="8" t="s">
        <v>51</v>
      </c>
      <c r="E43" s="36" t="s">
        <v>20</v>
      </c>
      <c r="F43" s="16"/>
      <c r="G43" s="33">
        <v>43258.215000000004</v>
      </c>
      <c r="H43" s="34">
        <v>21306.285</v>
      </c>
      <c r="I43" s="34">
        <f t="shared" si="0"/>
        <v>64564.5</v>
      </c>
      <c r="K43" s="12"/>
      <c r="L43" s="12"/>
    </row>
    <row r="44" spans="1:13" ht="54" customHeight="1" x14ac:dyDescent="0.2">
      <c r="A44" s="14">
        <v>7900</v>
      </c>
      <c r="B44" s="14">
        <v>160</v>
      </c>
      <c r="C44" s="15" t="s">
        <v>37</v>
      </c>
      <c r="D44" s="8" t="s">
        <v>51</v>
      </c>
      <c r="E44" s="36" t="s">
        <v>58</v>
      </c>
      <c r="F44" s="16"/>
      <c r="G44" s="33">
        <v>212256</v>
      </c>
      <c r="H44" s="34">
        <v>104544</v>
      </c>
      <c r="I44" s="34">
        <f t="shared" si="0"/>
        <v>316800</v>
      </c>
      <c r="K44" s="12"/>
      <c r="L44" s="12"/>
    </row>
    <row r="45" spans="1:13" x14ac:dyDescent="0.2">
      <c r="A45" s="14">
        <v>7900</v>
      </c>
      <c r="B45" s="14">
        <v>200</v>
      </c>
      <c r="C45" s="15" t="s">
        <v>39</v>
      </c>
      <c r="D45" s="8" t="s">
        <v>51</v>
      </c>
      <c r="E45" s="36" t="s">
        <v>20</v>
      </c>
      <c r="F45" s="16"/>
      <c r="G45" s="33">
        <v>42493.6512</v>
      </c>
      <c r="H45" s="34">
        <v>20929.7088</v>
      </c>
      <c r="I45" s="34">
        <f t="shared" si="0"/>
        <v>63423.360000000001</v>
      </c>
      <c r="K45" s="12"/>
      <c r="L45" s="12"/>
    </row>
    <row r="46" spans="1:13" ht="56.25" customHeight="1" x14ac:dyDescent="0.2">
      <c r="A46" s="14">
        <v>7700</v>
      </c>
      <c r="B46" s="14">
        <v>160</v>
      </c>
      <c r="C46" s="15" t="s">
        <v>40</v>
      </c>
      <c r="D46" s="8" t="s">
        <v>51</v>
      </c>
      <c r="E46" s="36" t="s">
        <v>99</v>
      </c>
      <c r="F46" s="16">
        <v>1</v>
      </c>
      <c r="G46" s="33">
        <v>130211.82</v>
      </c>
      <c r="H46" s="34">
        <v>64134.18</v>
      </c>
      <c r="I46" s="34">
        <f t="shared" si="0"/>
        <v>194346</v>
      </c>
      <c r="K46" s="12"/>
      <c r="L46" s="12"/>
    </row>
    <row r="47" spans="1:13" x14ac:dyDescent="0.2">
      <c r="A47" s="14">
        <v>7700</v>
      </c>
      <c r="B47" s="14">
        <v>200</v>
      </c>
      <c r="C47" s="15" t="s">
        <v>42</v>
      </c>
      <c r="D47" s="8" t="s">
        <v>51</v>
      </c>
      <c r="E47" s="39" t="s">
        <v>52</v>
      </c>
      <c r="F47" s="16"/>
      <c r="G47" s="33">
        <v>38184.686364000001</v>
      </c>
      <c r="H47" s="34">
        <v>18807.382836000001</v>
      </c>
      <c r="I47" s="34">
        <f t="shared" si="0"/>
        <v>56992.069199999998</v>
      </c>
      <c r="K47" s="12"/>
      <c r="L47" s="12"/>
    </row>
    <row r="48" spans="1:13" ht="71" x14ac:dyDescent="0.2">
      <c r="A48" s="14">
        <v>9100</v>
      </c>
      <c r="B48" s="14">
        <v>160</v>
      </c>
      <c r="C48" s="15" t="s">
        <v>43</v>
      </c>
      <c r="D48" s="8" t="s">
        <v>51</v>
      </c>
      <c r="E48" s="36" t="s">
        <v>102</v>
      </c>
      <c r="F48" s="16">
        <v>27</v>
      </c>
      <c r="G48" s="33">
        <v>1211487.3</v>
      </c>
      <c r="H48" s="34">
        <v>596702.70000000007</v>
      </c>
      <c r="I48" s="34">
        <f t="shared" si="0"/>
        <v>1808190</v>
      </c>
      <c r="K48" s="12"/>
      <c r="L48" s="12"/>
    </row>
    <row r="49" spans="1:12" x14ac:dyDescent="0.2">
      <c r="A49" s="14">
        <v>9100</v>
      </c>
      <c r="B49" s="14">
        <v>200</v>
      </c>
      <c r="C49" s="15" t="s">
        <v>45</v>
      </c>
      <c r="D49" s="8" t="s">
        <v>51</v>
      </c>
      <c r="E49" s="39" t="s">
        <v>52</v>
      </c>
      <c r="F49" s="16"/>
      <c r="G49" s="33">
        <v>569679.31746000005</v>
      </c>
      <c r="H49" s="34">
        <v>280588.32054000004</v>
      </c>
      <c r="I49" s="34">
        <f t="shared" si="0"/>
        <v>850267.63800000004</v>
      </c>
      <c r="K49" s="12"/>
      <c r="L49" s="12"/>
    </row>
    <row r="50" spans="1:12" ht="43" x14ac:dyDescent="0.2">
      <c r="A50" s="14">
        <v>9100</v>
      </c>
      <c r="B50" s="14">
        <v>160</v>
      </c>
      <c r="C50" s="15" t="s">
        <v>46</v>
      </c>
      <c r="D50" s="8" t="s">
        <v>51</v>
      </c>
      <c r="E50" s="36" t="s">
        <v>59</v>
      </c>
      <c r="F50" s="16"/>
      <c r="G50" s="33">
        <v>56983.5</v>
      </c>
      <c r="H50" s="34">
        <v>28066.5</v>
      </c>
      <c r="I50" s="34">
        <f t="shared" si="0"/>
        <v>85050</v>
      </c>
      <c r="K50" s="12"/>
      <c r="L50" s="12"/>
    </row>
    <row r="51" spans="1:12" x14ac:dyDescent="0.2">
      <c r="A51" s="14">
        <v>9100</v>
      </c>
      <c r="B51" s="14">
        <v>200</v>
      </c>
      <c r="C51" s="15" t="s">
        <v>48</v>
      </c>
      <c r="D51" s="8" t="s">
        <v>51</v>
      </c>
      <c r="E51" s="39" t="s">
        <v>60</v>
      </c>
      <c r="F51" s="16"/>
      <c r="G51" s="33">
        <v>11408.0967</v>
      </c>
      <c r="H51" s="34">
        <v>5618.9133000000002</v>
      </c>
      <c r="I51" s="34">
        <f t="shared" si="0"/>
        <v>17027.010000000002</v>
      </c>
      <c r="K51" s="12"/>
      <c r="L51" s="12"/>
    </row>
    <row r="52" spans="1:12" ht="29.25" customHeight="1" x14ac:dyDescent="0.2">
      <c r="A52" s="14">
        <v>9100</v>
      </c>
      <c r="B52" s="14">
        <v>330</v>
      </c>
      <c r="C52" s="15" t="s">
        <v>50</v>
      </c>
      <c r="D52" s="8" t="s">
        <v>51</v>
      </c>
      <c r="E52" s="39" t="s">
        <v>61</v>
      </c>
      <c r="F52" s="16"/>
      <c r="G52" s="33">
        <v>13400</v>
      </c>
      <c r="H52" s="34">
        <v>6600</v>
      </c>
      <c r="I52" s="34">
        <f t="shared" si="0"/>
        <v>20000</v>
      </c>
      <c r="K52" s="12"/>
      <c r="L52" s="12"/>
    </row>
    <row r="53" spans="1:12" x14ac:dyDescent="0.2">
      <c r="A53" s="14">
        <v>9100</v>
      </c>
      <c r="B53" s="14">
        <v>360</v>
      </c>
      <c r="C53" s="15" t="s">
        <v>62</v>
      </c>
      <c r="D53" s="8" t="s">
        <v>51</v>
      </c>
      <c r="E53" s="39" t="s">
        <v>98</v>
      </c>
      <c r="F53" s="16"/>
      <c r="G53" s="33">
        <v>43079.66</v>
      </c>
      <c r="H53" s="34">
        <v>21218.34</v>
      </c>
      <c r="I53" s="34">
        <f t="shared" si="0"/>
        <v>64298</v>
      </c>
      <c r="K53" s="12"/>
      <c r="L53" s="12"/>
    </row>
    <row r="54" spans="1:12" ht="29" x14ac:dyDescent="0.2">
      <c r="A54" s="14">
        <v>9100</v>
      </c>
      <c r="B54" s="14">
        <v>510</v>
      </c>
      <c r="C54" s="15" t="s">
        <v>63</v>
      </c>
      <c r="D54" s="8" t="s">
        <v>51</v>
      </c>
      <c r="E54" s="39" t="s">
        <v>64</v>
      </c>
      <c r="F54" s="16"/>
      <c r="G54" s="33">
        <v>58960</v>
      </c>
      <c r="H54" s="34">
        <v>29040</v>
      </c>
      <c r="I54" s="34">
        <f t="shared" si="0"/>
        <v>88000</v>
      </c>
      <c r="K54" s="12"/>
      <c r="L54" s="12"/>
    </row>
    <row r="55" spans="1:12" ht="43" x14ac:dyDescent="0.2">
      <c r="A55" s="14">
        <v>9100</v>
      </c>
      <c r="B55" s="14">
        <v>640</v>
      </c>
      <c r="C55" s="15" t="s">
        <v>65</v>
      </c>
      <c r="D55" s="8" t="s">
        <v>51</v>
      </c>
      <c r="E55" s="39" t="s">
        <v>66</v>
      </c>
      <c r="F55" s="16"/>
      <c r="G55" s="33">
        <v>134000</v>
      </c>
      <c r="H55" s="34">
        <v>66000</v>
      </c>
      <c r="I55" s="34">
        <f t="shared" si="0"/>
        <v>200000</v>
      </c>
      <c r="K55" s="12"/>
      <c r="L55" s="12"/>
    </row>
    <row r="56" spans="1:12" ht="57" x14ac:dyDescent="0.2">
      <c r="A56" s="14">
        <v>6300</v>
      </c>
      <c r="B56" s="14">
        <v>160</v>
      </c>
      <c r="C56" s="15" t="s">
        <v>67</v>
      </c>
      <c r="D56" s="8" t="s">
        <v>51</v>
      </c>
      <c r="E56" s="36" t="s">
        <v>68</v>
      </c>
      <c r="F56" s="16">
        <v>1</v>
      </c>
      <c r="G56" s="33">
        <v>50061.060000000005</v>
      </c>
      <c r="H56" s="34">
        <v>24656.940000000002</v>
      </c>
      <c r="I56" s="34">
        <f t="shared" si="0"/>
        <v>74718</v>
      </c>
      <c r="K56" s="12"/>
      <c r="L56" s="12"/>
    </row>
    <row r="57" spans="1:12" x14ac:dyDescent="0.2">
      <c r="A57" s="14">
        <v>6300</v>
      </c>
      <c r="B57" s="14">
        <v>200</v>
      </c>
      <c r="C57" s="15" t="s">
        <v>69</v>
      </c>
      <c r="D57" s="8" t="s">
        <v>51</v>
      </c>
      <c r="E57" s="39" t="s">
        <v>52</v>
      </c>
      <c r="F57" s="16"/>
      <c r="G57" s="33">
        <v>22138.504212</v>
      </c>
      <c r="H57" s="34">
        <v>10904.039387999999</v>
      </c>
      <c r="I57" s="34">
        <f t="shared" si="0"/>
        <v>33042.543599999997</v>
      </c>
      <c r="K57" s="12"/>
      <c r="L57" s="12"/>
    </row>
    <row r="58" spans="1:12" ht="52.5" customHeight="1" x14ac:dyDescent="0.2">
      <c r="A58" s="14">
        <v>6400</v>
      </c>
      <c r="B58" s="14">
        <v>100</v>
      </c>
      <c r="C58" s="15" t="s">
        <v>70</v>
      </c>
      <c r="D58" s="8" t="s">
        <v>51</v>
      </c>
      <c r="E58" s="39" t="s">
        <v>71</v>
      </c>
      <c r="F58" s="16"/>
      <c r="G58" s="33">
        <v>234500</v>
      </c>
      <c r="H58" s="34">
        <v>115500</v>
      </c>
      <c r="I58" s="34">
        <f t="shared" si="0"/>
        <v>350000</v>
      </c>
      <c r="K58" s="12"/>
      <c r="L58" s="12"/>
    </row>
    <row r="59" spans="1:12" x14ac:dyDescent="0.2">
      <c r="A59" s="14">
        <v>6400</v>
      </c>
      <c r="B59" s="14">
        <v>200</v>
      </c>
      <c r="C59" s="15" t="s">
        <v>72</v>
      </c>
      <c r="D59" s="8" t="s">
        <v>51</v>
      </c>
      <c r="E59" s="39" t="s">
        <v>73</v>
      </c>
      <c r="F59" s="16"/>
      <c r="G59" s="33">
        <v>21574</v>
      </c>
      <c r="H59" s="34">
        <v>10626</v>
      </c>
      <c r="I59" s="34">
        <f t="shared" si="0"/>
        <v>32200</v>
      </c>
      <c r="K59" s="12"/>
      <c r="L59" s="12"/>
    </row>
    <row r="60" spans="1:12" ht="43" x14ac:dyDescent="0.2">
      <c r="A60" s="14">
        <v>6100</v>
      </c>
      <c r="B60" s="14">
        <v>160</v>
      </c>
      <c r="C60" s="15" t="s">
        <v>74</v>
      </c>
      <c r="D60" s="8" t="s">
        <v>51</v>
      </c>
      <c r="E60" s="36" t="s">
        <v>75</v>
      </c>
      <c r="F60" s="16">
        <v>1</v>
      </c>
      <c r="G60" s="33">
        <v>49618.86</v>
      </c>
      <c r="H60" s="34">
        <v>24439.14</v>
      </c>
      <c r="I60" s="34">
        <f t="shared" si="0"/>
        <v>74058</v>
      </c>
      <c r="K60" s="12"/>
      <c r="L60" s="12"/>
    </row>
    <row r="61" spans="1:12" x14ac:dyDescent="0.2">
      <c r="A61" s="14">
        <v>6100</v>
      </c>
      <c r="B61" s="14">
        <v>200</v>
      </c>
      <c r="C61" s="15" t="s">
        <v>76</v>
      </c>
      <c r="D61" s="8" t="s">
        <v>51</v>
      </c>
      <c r="E61" s="39" t="s">
        <v>52</v>
      </c>
      <c r="F61" s="16"/>
      <c r="G61" s="33">
        <v>22049.975772000002</v>
      </c>
      <c r="H61" s="34">
        <v>10860.435828</v>
      </c>
      <c r="I61" s="34">
        <v>32910.410000000003</v>
      </c>
      <c r="K61" s="12"/>
      <c r="L61" s="12"/>
    </row>
    <row r="62" spans="1:12" ht="57" x14ac:dyDescent="0.2">
      <c r="A62" s="14">
        <v>7900</v>
      </c>
      <c r="B62" s="14">
        <v>160</v>
      </c>
      <c r="C62" s="15" t="s">
        <v>13</v>
      </c>
      <c r="D62" s="8" t="s">
        <v>77</v>
      </c>
      <c r="E62" s="41" t="s">
        <v>78</v>
      </c>
      <c r="F62" s="16"/>
      <c r="G62" s="33">
        <v>1535160.9500000002</v>
      </c>
      <c r="H62" s="34">
        <v>756124.05</v>
      </c>
      <c r="I62" s="34">
        <f t="shared" si="0"/>
        <v>2291285</v>
      </c>
      <c r="K62" s="12"/>
      <c r="L62" s="12"/>
    </row>
    <row r="63" spans="1:12" x14ac:dyDescent="0.2">
      <c r="A63" s="14">
        <v>7900</v>
      </c>
      <c r="B63" s="14">
        <v>200</v>
      </c>
      <c r="C63" s="15" t="s">
        <v>18</v>
      </c>
      <c r="D63" s="8" t="s">
        <v>77</v>
      </c>
      <c r="E63" s="36" t="s">
        <v>20</v>
      </c>
      <c r="F63" s="16"/>
      <c r="G63" s="33">
        <v>307339.22219</v>
      </c>
      <c r="H63" s="34">
        <v>151376.03481000001</v>
      </c>
      <c r="I63" s="34">
        <f t="shared" si="0"/>
        <v>458715.25699999998</v>
      </c>
      <c r="K63" s="12"/>
      <c r="L63" s="12"/>
    </row>
    <row r="64" spans="1:12" ht="41.25" customHeight="1" x14ac:dyDescent="0.2">
      <c r="A64" s="14">
        <v>7900</v>
      </c>
      <c r="B64" s="14">
        <v>310</v>
      </c>
      <c r="C64" s="15" t="s">
        <v>19</v>
      </c>
      <c r="D64" s="8" t="s">
        <v>77</v>
      </c>
      <c r="E64" s="36" t="s">
        <v>79</v>
      </c>
      <c r="F64" s="16"/>
      <c r="G64" s="33">
        <v>167500</v>
      </c>
      <c r="H64" s="34">
        <v>82500</v>
      </c>
      <c r="I64" s="34">
        <f t="shared" si="0"/>
        <v>250000</v>
      </c>
      <c r="K64" s="12"/>
      <c r="L64" s="12"/>
    </row>
    <row r="65" spans="1:14" ht="143.25" customHeight="1" x14ac:dyDescent="0.2">
      <c r="A65" s="22">
        <v>7400</v>
      </c>
      <c r="B65" s="22">
        <v>680</v>
      </c>
      <c r="C65" s="15" t="s">
        <v>13</v>
      </c>
      <c r="D65" s="14" t="s">
        <v>80</v>
      </c>
      <c r="E65" s="36" t="s">
        <v>100</v>
      </c>
      <c r="F65" s="18"/>
      <c r="G65" s="33">
        <v>60300000</v>
      </c>
      <c r="H65" s="34">
        <v>29700000</v>
      </c>
      <c r="I65" s="34">
        <f t="shared" si="0"/>
        <v>90000000</v>
      </c>
      <c r="K65" s="12"/>
      <c r="L65" s="12"/>
      <c r="M65" s="19"/>
      <c r="N65" s="19"/>
    </row>
    <row r="66" spans="1:14" ht="57" x14ac:dyDescent="0.2">
      <c r="A66" s="14">
        <v>5100</v>
      </c>
      <c r="B66" s="14">
        <v>100</v>
      </c>
      <c r="C66" s="15" t="s">
        <v>13</v>
      </c>
      <c r="D66" s="14" t="s">
        <v>81</v>
      </c>
      <c r="E66" s="36" t="s">
        <v>105</v>
      </c>
      <c r="F66" s="18">
        <v>850</v>
      </c>
      <c r="G66" s="33">
        <v>33335682.649999999</v>
      </c>
      <c r="H66" s="34">
        <v>16419067.57</v>
      </c>
      <c r="I66" s="34">
        <f t="shared" si="0"/>
        <v>49754750.219999999</v>
      </c>
      <c r="K66" s="12"/>
      <c r="L66" s="12"/>
    </row>
    <row r="67" spans="1:14" x14ac:dyDescent="0.2">
      <c r="A67" s="14">
        <v>5100</v>
      </c>
      <c r="B67" s="14">
        <v>200</v>
      </c>
      <c r="C67" s="15" t="s">
        <v>18</v>
      </c>
      <c r="D67" s="14" t="s">
        <v>81</v>
      </c>
      <c r="E67" s="39" t="s">
        <v>52</v>
      </c>
      <c r="F67" s="18"/>
      <c r="G67" s="33">
        <v>11823222.640000001</v>
      </c>
      <c r="H67" s="34">
        <v>5823378.3099999996</v>
      </c>
      <c r="I67" s="34">
        <f t="shared" si="0"/>
        <v>17646600.949999999</v>
      </c>
      <c r="K67" s="12"/>
      <c r="L67" s="12"/>
    </row>
    <row r="68" spans="1:14" ht="27" customHeight="1" x14ac:dyDescent="0.2">
      <c r="A68" s="22">
        <v>6100</v>
      </c>
      <c r="B68" s="22">
        <v>120</v>
      </c>
      <c r="C68" s="15" t="s">
        <v>19</v>
      </c>
      <c r="D68" s="14" t="s">
        <v>81</v>
      </c>
      <c r="E68" s="36" t="s">
        <v>82</v>
      </c>
      <c r="F68" s="18"/>
      <c r="G68" s="33">
        <v>3988094.6</v>
      </c>
      <c r="H68" s="34">
        <v>1964285.4000000001</v>
      </c>
      <c r="I68" s="34">
        <f t="shared" si="0"/>
        <v>5952380</v>
      </c>
      <c r="K68" s="12"/>
      <c r="L68" s="12"/>
    </row>
    <row r="69" spans="1:14" x14ac:dyDescent="0.2">
      <c r="A69" s="22">
        <v>6100</v>
      </c>
      <c r="B69" s="22">
        <v>200</v>
      </c>
      <c r="C69" s="15" t="s">
        <v>21</v>
      </c>
      <c r="D69" s="14" t="s">
        <v>81</v>
      </c>
      <c r="E69" s="36" t="s">
        <v>29</v>
      </c>
      <c r="F69" s="18"/>
      <c r="G69" s="33">
        <v>366904.73000000004</v>
      </c>
      <c r="H69" s="34">
        <v>180714.27000000002</v>
      </c>
      <c r="I69" s="34">
        <f t="shared" si="0"/>
        <v>547619</v>
      </c>
      <c r="K69" s="12"/>
      <c r="L69" s="12"/>
    </row>
    <row r="70" spans="1:14" ht="57" customHeight="1" x14ac:dyDescent="0.2">
      <c r="A70" s="22">
        <v>6100</v>
      </c>
      <c r="B70" s="22">
        <v>310</v>
      </c>
      <c r="C70" s="15" t="s">
        <v>22</v>
      </c>
      <c r="D70" s="14" t="s">
        <v>81</v>
      </c>
      <c r="E70" s="36" t="s">
        <v>83</v>
      </c>
      <c r="F70" s="18"/>
      <c r="G70" s="33">
        <v>7437000</v>
      </c>
      <c r="H70" s="34">
        <v>3663000</v>
      </c>
      <c r="I70" s="34">
        <f t="shared" si="0"/>
        <v>11100000</v>
      </c>
      <c r="K70" s="12"/>
      <c r="L70" s="12"/>
    </row>
    <row r="71" spans="1:14" ht="29" x14ac:dyDescent="0.2">
      <c r="A71" s="22">
        <v>7700</v>
      </c>
      <c r="B71" s="22">
        <v>770</v>
      </c>
      <c r="C71" s="15" t="s">
        <v>23</v>
      </c>
      <c r="D71" s="14" t="s">
        <v>81</v>
      </c>
      <c r="E71" s="36" t="s">
        <v>84</v>
      </c>
      <c r="F71" s="18"/>
      <c r="G71" s="33">
        <v>17420000</v>
      </c>
      <c r="H71" s="34">
        <v>8580000</v>
      </c>
      <c r="I71" s="34">
        <f t="shared" si="0"/>
        <v>26000000</v>
      </c>
      <c r="K71" s="12"/>
      <c r="L71" s="12"/>
    </row>
    <row r="72" spans="1:14" ht="43" x14ac:dyDescent="0.2">
      <c r="A72" s="22">
        <v>5600</v>
      </c>
      <c r="B72" s="22">
        <v>120</v>
      </c>
      <c r="C72" s="15" t="s">
        <v>33</v>
      </c>
      <c r="D72" s="14" t="s">
        <v>81</v>
      </c>
      <c r="E72" s="42" t="s">
        <v>103</v>
      </c>
      <c r="F72" s="18"/>
      <c r="G72" s="33">
        <v>871000</v>
      </c>
      <c r="H72" s="34">
        <v>429000</v>
      </c>
      <c r="I72" s="34">
        <f t="shared" si="0"/>
        <v>1300000</v>
      </c>
      <c r="K72" s="12"/>
      <c r="L72" s="12"/>
    </row>
    <row r="73" spans="1:14" x14ac:dyDescent="0.2">
      <c r="A73" s="22">
        <v>5600</v>
      </c>
      <c r="B73" s="22">
        <v>200</v>
      </c>
      <c r="C73" s="15" t="s">
        <v>34</v>
      </c>
      <c r="D73" s="14" t="s">
        <v>81</v>
      </c>
      <c r="E73" s="42" t="s">
        <v>85</v>
      </c>
      <c r="F73" s="18"/>
      <c r="G73" s="33">
        <v>66631.5</v>
      </c>
      <c r="H73" s="34">
        <v>32818.5</v>
      </c>
      <c r="I73" s="34">
        <f t="shared" si="0"/>
        <v>99450</v>
      </c>
      <c r="K73" s="12"/>
      <c r="L73" s="12"/>
    </row>
    <row r="74" spans="1:14" ht="29" x14ac:dyDescent="0.2">
      <c r="A74" s="22">
        <v>5600</v>
      </c>
      <c r="B74" s="22">
        <v>120</v>
      </c>
      <c r="C74" s="15" t="s">
        <v>36</v>
      </c>
      <c r="D74" s="14" t="s">
        <v>81</v>
      </c>
      <c r="E74" s="36" t="s">
        <v>104</v>
      </c>
      <c r="F74" s="23"/>
      <c r="G74" s="33">
        <v>27384240</v>
      </c>
      <c r="H74" s="34">
        <v>13487760</v>
      </c>
      <c r="I74" s="34">
        <f t="shared" si="0"/>
        <v>40872000</v>
      </c>
      <c r="K74" s="12"/>
      <c r="L74" s="12"/>
    </row>
    <row r="75" spans="1:14" x14ac:dyDescent="0.2">
      <c r="A75" s="22">
        <v>5600</v>
      </c>
      <c r="B75" s="22">
        <v>200</v>
      </c>
      <c r="C75" s="15" t="s">
        <v>37</v>
      </c>
      <c r="D75" s="14" t="s">
        <v>81</v>
      </c>
      <c r="E75" s="42" t="s">
        <v>85</v>
      </c>
      <c r="F75" s="23"/>
      <c r="G75" s="33">
        <v>2094894.36</v>
      </c>
      <c r="H75" s="34">
        <v>1031813.64</v>
      </c>
      <c r="I75" s="34">
        <f t="shared" ref="I75:I81" si="1">G75+H75</f>
        <v>3126708</v>
      </c>
      <c r="K75" s="12"/>
      <c r="L75" s="12"/>
    </row>
    <row r="76" spans="1:14" ht="42" customHeight="1" x14ac:dyDescent="0.2">
      <c r="A76" s="22">
        <v>6300</v>
      </c>
      <c r="B76" s="22">
        <v>160</v>
      </c>
      <c r="C76" s="15" t="s">
        <v>13</v>
      </c>
      <c r="D76" s="14" t="s">
        <v>86</v>
      </c>
      <c r="E76" s="36" t="s">
        <v>87</v>
      </c>
      <c r="F76" s="18">
        <v>3</v>
      </c>
      <c r="G76" s="33">
        <v>189261.6</v>
      </c>
      <c r="H76" s="34">
        <v>93218.400000000009</v>
      </c>
      <c r="I76" s="34">
        <f t="shared" si="1"/>
        <v>282480</v>
      </c>
      <c r="K76" s="12"/>
      <c r="L76" s="12"/>
    </row>
    <row r="77" spans="1:14" x14ac:dyDescent="0.2">
      <c r="A77" s="22">
        <v>6300</v>
      </c>
      <c r="B77" s="22">
        <v>200</v>
      </c>
      <c r="C77" s="15" t="s">
        <v>18</v>
      </c>
      <c r="D77" s="14" t="s">
        <v>86</v>
      </c>
      <c r="E77" s="39" t="s">
        <v>52</v>
      </c>
      <c r="F77" s="18"/>
      <c r="G77" s="33">
        <v>74239.012320000009</v>
      </c>
      <c r="H77" s="34">
        <v>36565.483680000005</v>
      </c>
      <c r="I77" s="34">
        <f t="shared" si="1"/>
        <v>110804.49600000001</v>
      </c>
      <c r="K77" s="12"/>
      <c r="L77" s="12"/>
    </row>
    <row r="78" spans="1:14" ht="43" x14ac:dyDescent="0.2">
      <c r="A78" s="22">
        <v>7500</v>
      </c>
      <c r="B78" s="22">
        <v>160</v>
      </c>
      <c r="C78" s="15" t="s">
        <v>19</v>
      </c>
      <c r="D78" s="14" t="s">
        <v>86</v>
      </c>
      <c r="E78" s="36" t="s">
        <v>88</v>
      </c>
      <c r="F78" s="18">
        <v>3</v>
      </c>
      <c r="G78" s="33">
        <v>309933.96000000002</v>
      </c>
      <c r="H78" s="34">
        <v>152654.04</v>
      </c>
      <c r="I78" s="34">
        <f t="shared" si="1"/>
        <v>462588</v>
      </c>
      <c r="K78" s="12"/>
      <c r="L78" s="12"/>
    </row>
    <row r="79" spans="1:14" x14ac:dyDescent="0.2">
      <c r="A79" s="22">
        <v>7500</v>
      </c>
      <c r="B79" s="22">
        <v>200</v>
      </c>
      <c r="C79" s="15" t="s">
        <v>21</v>
      </c>
      <c r="D79" s="14" t="s">
        <v>86</v>
      </c>
      <c r="E79" s="39" t="s">
        <v>52</v>
      </c>
      <c r="F79" s="18"/>
      <c r="G79" s="33">
        <v>98397.618792000008</v>
      </c>
      <c r="H79" s="34">
        <v>48464.498808000004</v>
      </c>
      <c r="I79" s="34">
        <f t="shared" si="1"/>
        <v>146862.1176</v>
      </c>
      <c r="K79" s="12"/>
      <c r="L79" s="12"/>
    </row>
    <row r="80" spans="1:14" ht="20" customHeight="1" x14ac:dyDescent="0.2">
      <c r="A80" s="24">
        <v>7200</v>
      </c>
      <c r="B80" s="24">
        <v>790</v>
      </c>
      <c r="C80" s="15" t="s">
        <v>22</v>
      </c>
      <c r="D80" s="14" t="s">
        <v>86</v>
      </c>
      <c r="E80" s="36" t="s">
        <v>89</v>
      </c>
      <c r="F80" s="18"/>
      <c r="G80" s="33">
        <v>13387577.66</v>
      </c>
      <c r="H80" s="34">
        <v>9885068.8000000007</v>
      </c>
      <c r="I80" s="34">
        <f t="shared" si="1"/>
        <v>23272646.460000001</v>
      </c>
      <c r="K80" s="12"/>
      <c r="L80" s="12"/>
    </row>
    <row r="81" spans="1:12" ht="20" customHeight="1" x14ac:dyDescent="0.2">
      <c r="A81" s="24">
        <v>5100</v>
      </c>
      <c r="B81" s="24">
        <v>390</v>
      </c>
      <c r="C81" s="15" t="s">
        <v>13</v>
      </c>
      <c r="D81" s="14"/>
      <c r="E81" s="36" t="s">
        <v>90</v>
      </c>
      <c r="F81" s="18"/>
      <c r="G81" s="33">
        <v>77385000</v>
      </c>
      <c r="H81" s="34">
        <v>38115000</v>
      </c>
      <c r="I81" s="34">
        <f t="shared" si="1"/>
        <v>115500000</v>
      </c>
      <c r="K81" s="12"/>
      <c r="L81" s="12"/>
    </row>
    <row r="82" spans="1:12" x14ac:dyDescent="0.2">
      <c r="A82" s="52" t="s">
        <v>91</v>
      </c>
      <c r="B82" s="52"/>
      <c r="C82" s="52"/>
      <c r="D82" s="52"/>
      <c r="E82" s="52"/>
      <c r="F82" s="52"/>
      <c r="G82" s="25">
        <f>SUM(G10:G81)</f>
        <v>384724620.00125003</v>
      </c>
      <c r="H82" s="25">
        <f t="shared" ref="H82:I82" si="2">SUM(H10:H81)</f>
        <v>192782418.00375</v>
      </c>
      <c r="I82" s="25">
        <f t="shared" si="2"/>
        <v>577507038.00339997</v>
      </c>
    </row>
    <row r="83" spans="1:12" x14ac:dyDescent="0.2">
      <c r="G83" s="26"/>
      <c r="H83" s="26"/>
    </row>
    <row r="84" spans="1:12" x14ac:dyDescent="0.2">
      <c r="A84" s="44" t="s">
        <v>92</v>
      </c>
      <c r="B84" s="44"/>
      <c r="C84" s="44"/>
      <c r="G84" s="27"/>
    </row>
    <row r="85" spans="1:12" x14ac:dyDescent="0.2">
      <c r="A85" s="28"/>
      <c r="B85" s="28"/>
      <c r="C85" s="29" t="s">
        <v>93</v>
      </c>
      <c r="D85" s="45" t="s">
        <v>94</v>
      </c>
      <c r="E85" s="45"/>
      <c r="F85" s="30"/>
      <c r="G85" s="31"/>
    </row>
    <row r="86" spans="1:12" x14ac:dyDescent="0.2">
      <c r="G86" s="27"/>
    </row>
    <row r="87" spans="1:12" x14ac:dyDescent="0.2">
      <c r="A87" s="46" t="s">
        <v>95</v>
      </c>
      <c r="B87" s="46"/>
      <c r="C87" s="46"/>
      <c r="D87" s="46"/>
      <c r="E87" s="46"/>
      <c r="F87" s="46"/>
      <c r="G87" s="32"/>
      <c r="I87" s="27"/>
    </row>
  </sheetData>
  <mergeCells count="9">
    <mergeCell ref="A84:C84"/>
    <mergeCell ref="D85:E85"/>
    <mergeCell ref="A87:F87"/>
    <mergeCell ref="H1:I3"/>
    <mergeCell ref="A3:D4"/>
    <mergeCell ref="A6:I6"/>
    <mergeCell ref="A7:I7"/>
    <mergeCell ref="A82:F82"/>
    <mergeCell ref="A1:E1"/>
  </mergeCells>
  <pageMargins left="0.7" right="0.7" top="0.75" bottom="0.75" header="0.3" footer="0.3"/>
  <pageSetup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ARP DOE101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>Broward County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Ella L. Toney-Fullard</dc:creator>
  <cp:lastModifiedBy>Microsoft Office User</cp:lastModifiedBy>
  <cp:lastPrinted>2022-02-09T16:13:42Z</cp:lastPrinted>
  <dcterms:created xsi:type="dcterms:W3CDTF">2021-11-15T15:01:03Z</dcterms:created>
  <dcterms:modified xsi:type="dcterms:W3CDTF">2022-04-01T15:33:05Z</dcterms:modified>
</cp:coreProperties>
</file>