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defaultThemeVersion="166925"/>
  <mc:AlternateContent xmlns:mc="http://schemas.openxmlformats.org/markup-compatibility/2006">
    <mc:Choice Requires="x15">
      <x15ac:absPath xmlns:x15ac="http://schemas.microsoft.com/office/spreadsheetml/2010/11/ac" url="/Users/megan.penik/Desktop/arp/"/>
    </mc:Choice>
  </mc:AlternateContent>
  <xr:revisionPtr revIDLastSave="0" documentId="13_ncr:1_{72E657D0-AB45-4840-B25C-5E83E208FD59}" xr6:coauthVersionLast="47" xr6:coauthVersionMax="47" xr10:uidLastSave="{00000000-0000-0000-0000-000000000000}"/>
  <bookViews>
    <workbookView xWindow="0" yWindow="500" windowWidth="31100" windowHeight="14780" xr2:uid="{00000000-000D-0000-FFFF-FFFF00000000}"/>
  </bookViews>
  <sheets>
    <sheet name="Submit to FLDOE" sheetId="1" r:id="rId1"/>
  </sheets>
  <definedNames>
    <definedName name="_xlnm._FilterDatabase" localSheetId="0" hidden="1">'Submit to FLDOE'!$A$8:$I$510</definedName>
    <definedName name="Account_Title">'Submit to FLDOE'!$E$8</definedName>
    <definedName name="Activity_Number">'Submit to FLDOE'!$D$8</definedName>
    <definedName name="Amount_for_1_3_allocation">'Submit to FLDOE'!$H$8</definedName>
    <definedName name="Amount_for_2_3_allocation">'Submit to FLDOE'!$G$8</definedName>
    <definedName name="FTE__Position">'Submit to FLDOE'!$F$8</definedName>
    <definedName name="Function">'Submit to FLDOE'!$A$8</definedName>
    <definedName name="Object">'Submit to FLDOE'!$B$8</definedName>
    <definedName name="Total_allocation">'Submit to FLDOE'!$I$8</definedName>
    <definedName name="Use_of__Funds_Number">'Submit to FLDOE'!$C$8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10" i="1" l="1"/>
  <c r="F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G509" i="1" l="1"/>
  <c r="G510" i="1" s="1"/>
  <c r="I509" i="1" l="1"/>
  <c r="I510" i="1" s="1"/>
</calcChain>
</file>

<file path=xl/sharedStrings.xml><?xml version="1.0" encoding="utf-8"?>
<sst xmlns="http://schemas.openxmlformats.org/spreadsheetml/2006/main" count="943" uniqueCount="407">
  <si>
    <t xml:space="preserve">A) ________________________
     Name of Eligible Recipient </t>
  </si>
  <si>
    <t>TAPS Number 
22A-175</t>
  </si>
  <si>
    <t>B) ________________________
     Project Number</t>
  </si>
  <si>
    <t>FLORIDA DEPARTMENT OF EDUCATION</t>
  </si>
  <si>
    <t>ARP ESSER BUDGET NARRATIVE FORM</t>
  </si>
  <si>
    <t>Function</t>
  </si>
  <si>
    <t>Object</t>
  </si>
  <si>
    <t xml:space="preserve">Use of 
Funds
Number**  </t>
  </si>
  <si>
    <t>Activity
Number**</t>
  </si>
  <si>
    <t xml:space="preserve">Account Title </t>
  </si>
  <si>
    <t>FTE 
Position</t>
  </si>
  <si>
    <t xml:space="preserve">Amount for 2/3 allocation </t>
  </si>
  <si>
    <t xml:space="preserve">Amount for 1/3 allocation </t>
  </si>
  <si>
    <t xml:space="preserve">Total allocation </t>
  </si>
  <si>
    <t>Other Certified: 19 academic interventionists at elementary schools;  (Object code 131 is used)</t>
  </si>
  <si>
    <t>Advance degree supplement for academic Intervionists</t>
  </si>
  <si>
    <t>Retirement: 19 academic interventionists at elementary schools;  (Object code 131 is used)</t>
  </si>
  <si>
    <t>Federal Insurance Contributions Act (FICA): 19 academic interventionists at elementary schools;  (Object code 131 is used)</t>
  </si>
  <si>
    <t>Group Insurance: 19 academic interventionists at elementary schools;  (Object code 131 is used)</t>
  </si>
  <si>
    <t>Workers' Compensation: 19 academic interventionists at elementary schools;  (Object code 131 is used)</t>
  </si>
  <si>
    <t>Other Certified: 1 academic interventionist at MKL;  (Object code 131 is used)</t>
  </si>
  <si>
    <t xml:space="preserve">Retirement: 1 academic interventionist at MKL; </t>
  </si>
  <si>
    <t xml:space="preserve">Federal Insurance Contributions Act (FICA): 1 academic interventionist at MKL; </t>
  </si>
  <si>
    <t xml:space="preserve">Group Insurance: 1 academic interventionist at MKL; </t>
  </si>
  <si>
    <t xml:space="preserve">Workers' Compensation: 1 academic interventionist at MKL; </t>
  </si>
  <si>
    <t>Other Certified: 1 ESE academic interventionists at Callaway;  (Object code 131 is used)</t>
  </si>
  <si>
    <t xml:space="preserve">Retirement: 1 academic interventionists at elementary schools;  </t>
  </si>
  <si>
    <t xml:space="preserve">Federal Insurance Contributions Act (FICA): 1 academic interventionists at elementary schools;  </t>
  </si>
  <si>
    <t xml:space="preserve">Group Insurance: 1 academic interventionists at elementary schools; </t>
  </si>
  <si>
    <t xml:space="preserve">Workers' Compensation: 1 academic interventionists at elementary schools;  </t>
  </si>
  <si>
    <t>Classroom Teacher: before school, after school, and Saturday tutoring; (Object code 121 is used)</t>
  </si>
  <si>
    <t>Paraprofessionals: Before-, after-school, and Saturday tutoring; (Object code 151 is used)</t>
  </si>
  <si>
    <t>Retirement: before school, after school, and Saturday tutoring;</t>
  </si>
  <si>
    <t>Federal Insurance Contributions Act (FICA): for  teachers and paras for before-, after-school and Saturday tutoring</t>
  </si>
  <si>
    <t>Workers' Compensation: for teachers and paras for before-, after-school and Saturday tutoring</t>
  </si>
  <si>
    <t>ESE Classroom Teacher: before school, after school, and Saturday tutoring; (Object code 121 is used)</t>
  </si>
  <si>
    <t>ESE Paraprofessionals: before school, after school, and Saturday tutoring; (Object code 151 is used)</t>
  </si>
  <si>
    <t>Retirement: for ESE teachers and paras before school, after school, and Saturday tutoring</t>
  </si>
  <si>
    <r>
      <t>Federal Insurance Contributions Act (FICA):</t>
    </r>
    <r>
      <rPr>
        <b/>
        <sz val="10"/>
        <color theme="1"/>
        <rFont val="Times New Roman"/>
        <family val="1"/>
      </rPr>
      <t xml:space="preserve"> </t>
    </r>
    <r>
      <rPr>
        <sz val="10"/>
        <color theme="1"/>
        <rFont val="Times New Roman"/>
        <family val="1"/>
      </rPr>
      <t>for ESE teachers and paras before school, after school, and Saturday tutoring</t>
    </r>
  </si>
  <si>
    <t>Workers' Compensation: for ESE teachers and paras before school, after school, and Saturday tutoring;</t>
  </si>
  <si>
    <t>Administrator: premium pay for administrators' additional work after school and on Saturdays</t>
  </si>
  <si>
    <r>
      <rPr>
        <sz val="10"/>
        <color theme="1"/>
        <rFont val="Times New Roman"/>
        <family val="1"/>
      </rPr>
      <t>Federal Insurance Contributions Act (FICA):</t>
    </r>
    <r>
      <rPr>
        <b/>
        <sz val="10"/>
        <color theme="1"/>
        <rFont val="Times New Roman"/>
        <family val="1"/>
      </rPr>
      <t xml:space="preserve"> </t>
    </r>
    <r>
      <rPr>
        <sz val="10"/>
        <color theme="1"/>
        <rFont val="Times New Roman"/>
        <family val="1"/>
      </rPr>
      <t>for administrator's additonal work after school and on Saturdays</t>
    </r>
  </si>
  <si>
    <t>Workers' Compensation: for administrators additional work after school and on Saturdays</t>
  </si>
  <si>
    <t>Classroom Teacher: 6 high school teachers for credit recovery for 2 years; (Object code 121 is used)</t>
  </si>
  <si>
    <t>Advance degree supplement for credit recovery teacher</t>
  </si>
  <si>
    <t>Retirement: 6 high school teachers for credit recovery</t>
  </si>
  <si>
    <t>Federal Insurance Contributions Act (FICA): 6 high school teachers for credit recovery</t>
  </si>
  <si>
    <t>Federal Insurance Contributions Act (FICA): Sub for Credit Recovery Teacher</t>
  </si>
  <si>
    <t>Group Insurance: 6 high school teachers for credit recovery</t>
  </si>
  <si>
    <t>Workers' Compensation: 6 high school teachers for credit recovery</t>
  </si>
  <si>
    <t>Workers' Compensation: sub for credit recovery teacher</t>
  </si>
  <si>
    <t>Other Personal Services: substitutes for credit recovery teacher (Object code 751 is used)</t>
  </si>
  <si>
    <t>Classroom Teacher: 1 Credit recovery teacher at New Horizon (ESE center school) for 2 years;  (Object code 121 is used)</t>
  </si>
  <si>
    <t>Retirement: ESE credit recovery teacher</t>
  </si>
  <si>
    <t>Federal Insurance Contributions Act (FICA): ESE credit recovery teacher; and substitute</t>
  </si>
  <si>
    <t>Group Insurance: ESE credit recovery teacher; and substitute</t>
  </si>
  <si>
    <t>Workers' Compensation: ESE credit recovery teacher; and substitute</t>
  </si>
  <si>
    <t>Other Personal Services: substitutes for credit recovery teacher at New Horizon (ESE school); (Object code 751 is used)</t>
  </si>
  <si>
    <t>Other Certified: 7 graduation coaches for the 5 traditional high schools, one ESE center, and one alternative high school;  (Object code 131 is used)</t>
  </si>
  <si>
    <t>Advance degree supplement for the graduation Coach</t>
  </si>
  <si>
    <t>Retirement: 7 graduation coaches for the 5 traditional high schools, one ESE center, and one alternative high school;  (Object code 131 is used)</t>
  </si>
  <si>
    <t>Federal Insurance Contributions Act (FICA): 7 graduation coaches for the 5 traditional high schools, one ESE center, and one alternative high school;  (Object code 131 is used)</t>
  </si>
  <si>
    <t>Group Insurance: 7 graduation coaches for the 5 traditional high schools, one ESE center, and one alternative high school;  (Object code 131 is used)</t>
  </si>
  <si>
    <t>Workers' Compensation: 7 graduation coaches for the 5 traditional high schools, one ESE center, and one alternative high school;  (Object code 131 is used)</t>
  </si>
  <si>
    <t>Paraprofessionals: 31 - 7 hr a day paraprofessionals to assist students in the credit recovery labs; (Object code 151 is used)</t>
  </si>
  <si>
    <t>Retirement: for parprofessionals to assist students with credit recovery</t>
  </si>
  <si>
    <t>Federal Insurance Contributions Act (FICA): for parprofessionals to assist students with credit recovery</t>
  </si>
  <si>
    <t>Group Insurance: for parprofessionals to assist students with credit recovery</t>
  </si>
  <si>
    <t>Workers' Compensation: for parprofessionals to assist students with credit recovery</t>
  </si>
  <si>
    <t>Paraprofessionals: 1 - 7 hr a day paraprofessional to assist students in the credit recovery lab at New Horizons (ESE center school);  (Object code 151 is used)</t>
  </si>
  <si>
    <t>Retirement: for ESE parprofessional to assist students with credit recovery</t>
  </si>
  <si>
    <t>Federal Insurance Contributions Act (FICA): for ESE parprofessional to assist students with credit recovery</t>
  </si>
  <si>
    <t>Group Insurance: for ESE parprofessional to assist students with credit recovery</t>
  </si>
  <si>
    <t>Workers' Compensation: for ESE parprofessional to assist students with credit recovery</t>
  </si>
  <si>
    <t>Paraprofessionals: 32 - 6 hr a day paraprofessionals to assist students in the credit recovery labs for 2 years; (Object code 151 is used)</t>
  </si>
  <si>
    <r>
      <t xml:space="preserve">Provide student tutors from each high school to provide before and/or after school tutoring for students in need of additional support and remediation. Student tutors will be paid under the student helper job description (minimum wage). Tutoring can be face-to-face, virtual or hybrid. A teacher at each high school will be paid their hourly rate to supervise student tutors.  Teacher supervisors 100,000 per year, Student Tutors, 330,000 per year.  </t>
    </r>
    <r>
      <rPr>
        <b/>
        <sz val="10"/>
        <rFont val="Times New Roman"/>
        <family val="1"/>
      </rPr>
      <t>Total: $860,000</t>
    </r>
  </si>
  <si>
    <t>After School Tutoring 2022-2023-2024</t>
  </si>
  <si>
    <t>Tutoring for 2 years 22-23 &amp; 23-24</t>
  </si>
  <si>
    <r>
      <t xml:space="preserve">Professional and technical services: field trips; workshops, counseling, and therapies; IEPs targeted learning will also include learning symposiums and conferences, and inclusive service-learning community-based instruction; </t>
    </r>
    <r>
      <rPr>
        <b/>
        <sz val="10"/>
        <color rgb="FF000000"/>
        <rFont val="Times New Roman"/>
        <family val="1"/>
      </rPr>
      <t>Total: $32,142.02</t>
    </r>
  </si>
  <si>
    <t>ELA / Math intervention</t>
  </si>
  <si>
    <t>$ -</t>
  </si>
  <si>
    <t>Instruction Coach /Parent Liason / Attendance / 2 years</t>
  </si>
  <si>
    <t>Support Personal for two years</t>
  </si>
  <si>
    <t>MTSS Para for 2 years22-23 &amp; 23-24</t>
  </si>
  <si>
    <t>1 K-5 Intervention Teacher for 3 years; 6 K-5 Reading Paraprofessionals for 3 years; 1 Operational Para (new) for 3 years; 3 Instructional Specialist - Curriculum for 3 years; 3 part-time &amp; 3 full time instructional specialist; 2 reading specialists and 2 operational paraprofessionals lefover from ESSER II funds for 1 year; 3 ES Math intervention teachers for 3 years; 4 Reading intervention teachers for 3 years; 1 Behvior intervention teacher for 3 years; 1 STEAM teacher for 3 years; 1 MTSS support teacher for 3 years; 9 Paraprofessionals for 3 years; and 3 operational paraprofessionals for 3 years.</t>
  </si>
  <si>
    <t>Classroom teachers will be paid stipends to work after school with struggling students in math and reading</t>
  </si>
  <si>
    <t>ESE Teacher 23-24</t>
  </si>
  <si>
    <t>ESE Para 23-24</t>
  </si>
  <si>
    <t>Science Coach for 2 yeras 22-23; and 23-24</t>
  </si>
  <si>
    <t>Math Coach 23-24</t>
  </si>
  <si>
    <t>MTSS Teacher</t>
  </si>
  <si>
    <t>Intervention textbooks and materials will help struggling students further develop their reading and writing ability.  Various sets of instructional materials are needed to meet the curricular goals and address diverse ability levels.  Materials will also allow students to develop their abilities in multiple literacies.</t>
  </si>
  <si>
    <t>2 (A)</t>
  </si>
  <si>
    <t>Classroom Teacher: 1 teacher at Bozeman;  (Object code 121 is used)</t>
  </si>
  <si>
    <t>Advance degree supplement for the Title I Teacher</t>
  </si>
  <si>
    <t>Paraprofessionals: 14 - 5.75 hours Title I paras; (Object code 151 is used)</t>
  </si>
  <si>
    <t>Retirement: for Title 1 teacher</t>
  </si>
  <si>
    <t>Retirement: for Title I paras</t>
  </si>
  <si>
    <t>Federal Insurance Contributions Act (FICA): for Title 1 teacher</t>
  </si>
  <si>
    <t>Federal Insurance Contributions Act (FICA): for Title I paras</t>
  </si>
  <si>
    <t>Federal Insurance Contributions Act (FICA): for sub for teacher</t>
  </si>
  <si>
    <t>Group Insurance: for Title 1 teacher</t>
  </si>
  <si>
    <t>Group Insurance: for Title I paras</t>
  </si>
  <si>
    <t>Workers' Compensation: for Title 1 teacher</t>
  </si>
  <si>
    <t>Workers' Compensation: for Title I paras</t>
  </si>
  <si>
    <t>Workers' Compensation: for Sub for teacher</t>
  </si>
  <si>
    <t>Supplies: for Title I schools</t>
  </si>
  <si>
    <t>Other Personal Services: substitutes for Title I teacher (Object code 751 is used)</t>
  </si>
  <si>
    <r>
      <t>Other Support Personnel:</t>
    </r>
    <r>
      <rPr>
        <b/>
        <u/>
        <sz val="10"/>
        <color theme="1"/>
        <rFont val="Times New Roman"/>
        <family val="1"/>
      </rPr>
      <t xml:space="preserve"> </t>
    </r>
    <r>
      <rPr>
        <sz val="10"/>
        <color theme="1"/>
        <rFont val="Times New Roman"/>
        <family val="1"/>
      </rPr>
      <t>1 Parent Liaison; (Object code 161 is used)</t>
    </r>
  </si>
  <si>
    <t>Retirement: for parent liaison</t>
  </si>
  <si>
    <t>Federal Insurance Contributions Act (FICA): for parent liaison</t>
  </si>
  <si>
    <t>Group Insurance: for parent liaison</t>
  </si>
  <si>
    <t>Workers' Compensation: for parent liaison</t>
  </si>
  <si>
    <t>Textbooks: provide high-quality math instructional materials.  High-quality math instructional materials will ensure all K-12 students have access to a guaranteed, viable, standards-aligned math curriculum that can addess learning loss, provide academicinterventions, and create support structures to accelerate learning.  Curriculum for 11,408 6-12 students  and 9,483 K-5 students.  This item will also include teacher professional development for the new math instructional materials.  Total: $2,500,000</t>
  </si>
  <si>
    <r>
      <t xml:space="preserve">Technology-Related Professional and Technical Services: Woz-Ed Career Pathways (Elementary): unlimited electronic support; 2 onsite training &amp; coaching support of teachers at the 11 new schools; $1,000 per day; </t>
    </r>
    <r>
      <rPr>
        <b/>
        <sz val="10"/>
        <rFont val="Times New Roman"/>
        <family val="1"/>
      </rPr>
      <t>Total: $2,000</t>
    </r>
  </si>
  <si>
    <r>
      <t xml:space="preserve">Technology-Related Supplies: Woz-Ed STEAM Kits and materials: 11 K-2 Coding kits and consumable for 910 students; 11 K-2 Drone kits and consumable for 961 students; 11 K-2 Artificial Intelligence kits and consumable for 967 students; 11 3-5 Artificial Intelligence kits and consumable for 970 students; 11 3-5 Coding kits and consumable for 1043 students; 11 3-5 Cybersecurity kits and consumable for 1016 students; 66 kits @ $2,483=$163,878; 5,867 consumables @ $10 per student=$58,670; </t>
    </r>
    <r>
      <rPr>
        <b/>
        <sz val="10"/>
        <rFont val="Times New Roman"/>
        <family val="1"/>
      </rPr>
      <t>Total: $222,548</t>
    </r>
  </si>
  <si>
    <r>
      <t xml:space="preserve">Technology-Related Supplies: Woz-Ed Career Pathways (Elementary) ipad covers for ipads 136@$16.99=$2311; </t>
    </r>
    <r>
      <rPr>
        <b/>
        <sz val="10"/>
        <rFont val="Times New Roman"/>
        <family val="1"/>
      </rPr>
      <t>Total: $2311</t>
    </r>
  </si>
  <si>
    <t>2 (B)</t>
  </si>
  <si>
    <r>
      <t xml:space="preserve">Purchase of materials and licenses for the purpose of training school administration and staff in Crisis Prevention and Intervention for students experiencing significant behavior at school that causes a disruption to the learning environment. Contracted services with e-therapy;This training will provide training specific to de-escalation and coping with crisis situations in the school setting. Additionally, technology related rentals to include software and equipment rental to be used by ESE teachers and providers in the delivery of services to SWDs, web-based instructional programs for SWDs to provide intensive specially designed instruction to close learning gaps; non-caplitalized software related to instruction for SWDs at schools to include literacy software programs, iPad apps, communication software programs and Accessible Instructional Materials; </t>
    </r>
    <r>
      <rPr>
        <b/>
        <sz val="10"/>
        <color rgb="FF222222"/>
        <rFont val="Times New Roman"/>
        <family val="1"/>
      </rPr>
      <t>Total: $145,533</t>
    </r>
  </si>
  <si>
    <r>
      <t xml:space="preserve">Provide contracted behavior professionals to support Exceptional Student Education (ESE) for students with disabilties (SWDs) with significant behavior needs due to regression caused by disrupted school routines and school calendar due to COVID. This includes contracting services (Focus on Behavior contract) to include behavior analysis, curriculum and instructional services, individualized plan development, and classroom plan development to support individual students with identified needs and may include evaluations, observations, assessments and followup; </t>
    </r>
    <r>
      <rPr>
        <b/>
        <sz val="10"/>
        <color rgb="FF222222"/>
        <rFont val="Times New Roman"/>
        <family val="1"/>
      </rPr>
      <t>Total: $200,000</t>
    </r>
  </si>
  <si>
    <t>2 (D)</t>
  </si>
  <si>
    <r>
      <t xml:space="preserve">Supplies: PLTW (Project Lead The Way) Engineering Program: materials for all Engineering programs curriculum; Misc supplies balls, wrench, buckets, scales, syringes, tools etc. needed for program $5,127+$3526+$4920; </t>
    </r>
    <r>
      <rPr>
        <b/>
        <sz val="10"/>
        <rFont val="Times New Roman"/>
        <family val="1"/>
      </rPr>
      <t>Total: $13573</t>
    </r>
  </si>
  <si>
    <r>
      <t>Technology-Related Supplies: PLTW (Project Lead The Way) Engineering Program: Materials and digital supplies for all programs; Headphones 18x$16.25=$293; Vernier Dual Range Force Sensor, Go Link &amp; Temperature probe 8x$218.75=$1750; Vex Cusom Cortex Kits 8x$2,024=$16,192; Webcam 8x$16=$128; Parallax Bundle 15x$99=$1485; Integrated Circuits kit 3x$675=$2025; Digital Minisystems 15x$345=$5175; VEX DE Kit 15x$126.25=$1894; Vex Number Kit 30x$19=$570; Digital Multimeter 15x$14=$210; Vex IQ Kit 2x$247.25=$495</t>
    </r>
    <r>
      <rPr>
        <b/>
        <sz val="10"/>
        <rFont val="Times New Roman"/>
        <family val="1"/>
      </rPr>
      <t>Total: $30216</t>
    </r>
  </si>
  <si>
    <t>2 (E)</t>
  </si>
  <si>
    <t>Other Certified: 1 supervisory nurse for 2 years;  (Object code 131 is used)</t>
  </si>
  <si>
    <t>Other Support Personnel: 1 clerical assistant to the nurse for 2 years; (Object code 161 is used)</t>
  </si>
  <si>
    <t>Retirement: 1 supervisor nurse and clerical assistant</t>
  </si>
  <si>
    <t>Federal Insurance Contributions Act (FICA): 1 supervisor nurse and clerical assistant</t>
  </si>
  <si>
    <t>Group Insurance: 1 supervisor nurse and clerical assistant</t>
  </si>
  <si>
    <t>Workers' Compensation: 1 supervisor nurse and clerical assistant</t>
  </si>
  <si>
    <t>Supplies: instructional supplies to support nurse &amp; clerk assistant</t>
  </si>
  <si>
    <t>2 (F)</t>
  </si>
  <si>
    <t>Paraprofessionals: 32 - 5.75 hr a day behavior paraprofessionals to provide support with behavior for 2 years (Object code 151 is used)</t>
  </si>
  <si>
    <t>Retirement: for parprofessionals to assist students to support behavior</t>
  </si>
  <si>
    <t>Federal Insurance Contributions Act (FICA): for parprofessionals to support behavior</t>
  </si>
  <si>
    <t>Group Insurance: for parprofessionals to assist students to support behavior</t>
  </si>
  <si>
    <t>Workers' Compensation: for parprofessionals to support behavior</t>
  </si>
  <si>
    <t>30 Paraprofessionals to support ESOL students; (Object code 151 is used); .25 salary reimbursement &amp; benefits coverage</t>
  </si>
  <si>
    <t>Retirement: for ESOL paras</t>
  </si>
  <si>
    <t>Federal Insurance Contributions Act (FICA): for ESOL paras</t>
  </si>
  <si>
    <t>Group Insurance: for ESOL paras</t>
  </si>
  <si>
    <t>Workers' Compensation: for ESOL paras</t>
  </si>
  <si>
    <t xml:space="preserve">ESOL Supportive Care Manager to translate and assist ESOL students and families; (Object code 161 is used) </t>
  </si>
  <si>
    <t xml:space="preserve">Retirement: ESOL Support Care Manager </t>
  </si>
  <si>
    <t>Federal Insurance Contributions Act (FICA): for ESOL Support Care Manager</t>
  </si>
  <si>
    <t>Group Insurance: for ESOL Support Care Manager</t>
  </si>
  <si>
    <t>Workers' Compensation for ESOL Support Care Manager</t>
  </si>
  <si>
    <t>Other Certified: 2 ESOL resouce teachers (Object code 131 is used)</t>
  </si>
  <si>
    <t>Advance degree supplement for ESOL Resource Teacher</t>
  </si>
  <si>
    <t xml:space="preserve">Retirement: for ESOL Resource Teachers
</t>
  </si>
  <si>
    <t>Federal Insurance Contributions Act (FICA): for ESOL Resource Teachers</t>
  </si>
  <si>
    <t>Group Insurance: for ESOL Resource Teachers</t>
  </si>
  <si>
    <t>Workers' Compensation: for ESOL Resource Teachers</t>
  </si>
  <si>
    <t>Supplies: instructional supplies to support ESOL</t>
  </si>
  <si>
    <t>2 (K)</t>
  </si>
  <si>
    <r>
      <t xml:space="preserve">Technology-Related Supplies: 25 laptop upgrades 25@$35.39=$884.75x2labs; </t>
    </r>
    <r>
      <rPr>
        <b/>
        <sz val="10"/>
        <color rgb="FF000000"/>
        <rFont val="Times New Roman"/>
        <family val="1"/>
      </rPr>
      <t>Total: $1,770.00</t>
    </r>
  </si>
  <si>
    <r>
      <t xml:space="preserve">Technology-Related Supplies: 25 adapters 25@$6.00x2labs; </t>
    </r>
    <r>
      <rPr>
        <b/>
        <sz val="10"/>
        <color rgb="FF000000"/>
        <rFont val="Times New Roman"/>
        <family val="1"/>
      </rPr>
      <t>Total: $300</t>
    </r>
  </si>
  <si>
    <r>
      <t xml:space="preserve">Technology-Related Rentals: Purchase Chromebooks Google License 3000@$32.07= $96,210; Admin License 3000@+12.50= $37,500; </t>
    </r>
    <r>
      <rPr>
        <b/>
        <sz val="10"/>
        <color theme="1"/>
        <rFont val="Times New Roman"/>
        <family val="1"/>
      </rPr>
      <t>Total: $133,710</t>
    </r>
  </si>
  <si>
    <t>2 (L)</t>
  </si>
  <si>
    <t>Technology-Related Rentals: (CoVitality &amp; Frontline)</t>
  </si>
  <si>
    <t>Other Certified: 63 social workers salary for 2 years; (Object code 131 is used)</t>
  </si>
  <si>
    <t>Paraprofessionals: 30 guidance paraprofessionals for 2 years; (Object code 151 is used)</t>
  </si>
  <si>
    <t>Retirement: social workers and guidance paraprofessionals</t>
  </si>
  <si>
    <t>Federal Insurance Contributions Act (FICA): social workers and guidance paraprofessionals</t>
  </si>
  <si>
    <t>Group Insurance: for social workers and guidance paraprofessionals</t>
  </si>
  <si>
    <t>Workers' Compensation: for social workers and guidance paraprofessionals</t>
  </si>
  <si>
    <t>Professional and technical services: contract with Ken Chisholm EC Conseling</t>
  </si>
  <si>
    <t>Triad Travel (Mileage reimbursement, car rental, hotel, food reimbursement, tolls for conferences, etc)</t>
  </si>
  <si>
    <t>Other purchased services: such as copies, posters, business cards, stationary, etc.</t>
  </si>
  <si>
    <t>Supplies: trauma-sensitive classroom supplies such as fidgets, chairs, yoga mats, sand timers, light covers, office supplies, books, paper towels, soap, copy paper, etc.</t>
  </si>
  <si>
    <t>Technology-Related Supplies: such as noise-canceling headphones, toner, radio chargers, assistive technology, etc.</t>
  </si>
  <si>
    <t>Administrator 10 month administrators salary for 2 years; (Object code 111 is used)</t>
  </si>
  <si>
    <t>Other Support Personnel: clerk for 2 years; (Object code 161 is used)</t>
  </si>
  <si>
    <t>Retirement: for administrators and clerks</t>
  </si>
  <si>
    <t>Federal Insurance Contributions Act (FICA): for administrators and clerks</t>
  </si>
  <si>
    <t>Group Insurance: for administrators and clerks</t>
  </si>
  <si>
    <t>Workers' Compensation: for administrators and clerks</t>
  </si>
  <si>
    <t>Telephone and Other Data communication Services: Phone stipend and mifi</t>
  </si>
  <si>
    <t>Classroom Teacher: professional development pay (Object code 121 is used)</t>
  </si>
  <si>
    <t>Other Certified: professional development pay (Object code 131 is used)</t>
  </si>
  <si>
    <t>Paraprofessionals: professional development pay; (Object code 151 is used)</t>
  </si>
  <si>
    <t xml:space="preserve">Retirement: for professional development </t>
  </si>
  <si>
    <t>Federal Insurance Contributions Act (FICA): for professional development</t>
  </si>
  <si>
    <t>Workers' Compensation: for professional development stipends</t>
  </si>
  <si>
    <t>Other Support Personnel: temporary maid; works .50 hr day for 2 years; (Object code 162 is used)</t>
  </si>
  <si>
    <t>Retirement: temporary maid</t>
  </si>
  <si>
    <t>Federal Insurance Contributions Act (FICA): temporary maid</t>
  </si>
  <si>
    <t>Workers' Compensation: for temporary maid</t>
  </si>
  <si>
    <t>Rentals such as plant operations - rug service</t>
  </si>
  <si>
    <t>2 (M)</t>
  </si>
  <si>
    <t>Classroom Teacher for the Summer Learning Recovery Program; (Object code 121 is used)</t>
  </si>
  <si>
    <t>Classroom Teacher Recruitment Compensation for teachers who worked any summer program with students every day without missing an assigned day during June .</t>
  </si>
  <si>
    <t>Classroom Teacher: stipends providing supervision before and after school for social distancing</t>
  </si>
  <si>
    <t>Other Certified Recruitment Compensation for Intervention teachers who worked any summer program with students every day without missing an assigned day during June.</t>
  </si>
  <si>
    <t>Paraprofessionals classroom paraprofessionals and bilingual paras for the Summer Learning Recovery Program; (Object code 151 is used)</t>
  </si>
  <si>
    <t>Paraprofessionals Recruitment Compensation for paraprofessionals who worked any summer program with students every day without missing an assigned day during June.</t>
  </si>
  <si>
    <t>Paraprofessionals: stipends providing supervision before and after school for social distancing</t>
  </si>
  <si>
    <t>Retirement for teachers and paras working the Summer Learning Recovery Program.</t>
  </si>
  <si>
    <t>Retirement: before and after school with bus duty</t>
  </si>
  <si>
    <t>Federal Insurance Contributions Act (FICA) for teachers and paras working the Summer Learning Recovery Program.</t>
  </si>
  <si>
    <t>Federal Insurance Contributions Act (FICA): providing support before and after school with bus duty</t>
  </si>
  <si>
    <t>Workers' Compensation for teachers and paras working the Summer Learning Recovery Program.</t>
  </si>
  <si>
    <t>Workers' Compensation: providing support before and after school with bus duty</t>
  </si>
  <si>
    <t>Classroom Teacher ESE classroom teachers for the Summer Learning Recovery Program; (Object code 121 is used)</t>
  </si>
  <si>
    <t>Classroom Teacher Recruitment Compensation for teachers who worked with students every day without missing an assigned day during June.</t>
  </si>
  <si>
    <t>Other Certified ESE push-in teachers for the Summer Learning Recovery Program; (Object code 131 is used)</t>
  </si>
  <si>
    <t>Other Certified Recruitment Compensation for teachers who worked any summer program with students every day without missing an assigned day during June.</t>
  </si>
  <si>
    <t>Paraprofessionals classroom paraprofessionals for the Summer Learning Recovery Program; (Object code 151 is used)</t>
  </si>
  <si>
    <t>Paraprofessionals Recruitment Compensation for ESE paraprofessionals who worked any summer program with students every day without missing an assigned day during June.</t>
  </si>
  <si>
    <t>Paraprofessionals Recruitment Compensation for ESE paraprofessionals who worked any summer program with students every day without missing an assigned day during June and/or July.</t>
  </si>
  <si>
    <t>Federal Insurance Contributions Act (FICA) for teacher and paras' recruitment pay</t>
  </si>
  <si>
    <t>Workers' Compensation for teacher and paras' recruitment pay</t>
  </si>
  <si>
    <t>Other Certified counselors for the Summer Learning Recovery Program; (Object code 131 is used)</t>
  </si>
  <si>
    <t>Other Certified Recruitment Compensation for counselors and psychologist who worked with students every day without missing an assigned day during June.</t>
  </si>
  <si>
    <t>Retirement for counselors working the Summer Learning Recovery Program</t>
  </si>
  <si>
    <t>Federal Insurance Contributions Act (FICA) for counselors and psychologist working the Summer Learning Recovery Program</t>
  </si>
  <si>
    <t>Workers' Compensation for counselors and psychologist working the Summer Learning Recovery Program</t>
  </si>
  <si>
    <t>Other Certified mental health counselors for the Summer Learning Recovery Program; (Object code 131 is used)</t>
  </si>
  <si>
    <t>Other Certified Recruitment Compensation for mental health team who worked with students every day without missing an assigned day during June.</t>
  </si>
  <si>
    <t>Other Support Personnel Recruitment Compensation for nurses who worked with students every day without missing an assigned day during June.</t>
  </si>
  <si>
    <t>Retirement for mental health counselors working the Summer Learning Recovery Program</t>
  </si>
  <si>
    <t>Federal Insurance Contributions Act (FICA) for mental health counselors, team members, and nurses</t>
  </si>
  <si>
    <t>Workers' Compensation for mental health counselors, triad members, and nurses</t>
  </si>
  <si>
    <t>Professional and Technical Services contract with Pancare for registered and licensed nurses and health techs for every school.</t>
  </si>
  <si>
    <t>Other Certified  media specialists for the Summer Learning Recovery Program; (Object code 131 is used)</t>
  </si>
  <si>
    <t>Other Certified Recruitment Compensation for media specialist who worked with students every day without missing an assigned day during June.</t>
  </si>
  <si>
    <t>Retirement for media specialist</t>
  </si>
  <si>
    <t>Federal Insurance Contributions Act (FICA) for media specialist</t>
  </si>
  <si>
    <t>Workers' Compensation for media specialist</t>
  </si>
  <si>
    <t>Other Certified Recruitment Compensation for psychologist who worked with and tested students every day without missing an assigned day during June.</t>
  </si>
  <si>
    <t>Paraprofessionals behavior paras for the Summer Learning Recovery Program; (Object code 151 is used)</t>
  </si>
  <si>
    <t>Paraprofessionals Recruitment Compensation for behavior paraprofessionals who worked with students every day without missing an assigned day during June.</t>
  </si>
  <si>
    <t>Retirement for behavior paras</t>
  </si>
  <si>
    <t>Federal Insurance Contributions Act (FICA) for behavior paras</t>
  </si>
  <si>
    <t>Workers' Compensation for behavior paras</t>
  </si>
  <si>
    <t>Classroom Teacher: for professional development stipends for teachers to attend training in June; (Object code 121 is used)</t>
  </si>
  <si>
    <t>Federal Insurance Contributions Act (FICA) for PD stipends</t>
  </si>
  <si>
    <t>Workers' Compensation for PD stipends</t>
  </si>
  <si>
    <t>Administrator 10 month administrators who worked during the summer to oversee the Summer Learning Recovery Program; (Object code 111 is used)</t>
  </si>
  <si>
    <t>Administrator Recruitment Compensation for administrators who did not miss a day during the Summer Recovery Program</t>
  </si>
  <si>
    <t>Other Support Personnel clerks who worked during the Summer Recovery Program; (Object code 161 is used)</t>
  </si>
  <si>
    <t>Retirement for administrators and clerks</t>
  </si>
  <si>
    <t>Federal Insurance Contributions Act (FICA) for administrators and clerks</t>
  </si>
  <si>
    <t>Workers' Compensation for administrators and clerks</t>
  </si>
  <si>
    <t>Other Support Personnel Recruitment Compensation for bus drivers and bus paras who worked every day without missing an assigned day during June and/or July.</t>
  </si>
  <si>
    <t>Federal Insurance Contributions Act (FICA) for bus drivers and bus paras</t>
  </si>
  <si>
    <t>Workers' Compensation for bus drivers and bus paras</t>
  </si>
  <si>
    <t>Miscellaneous transportation for students attending the Summer Learning Recovery Program</t>
  </si>
  <si>
    <t>Other Support Personnel Maids working during the summer for the Summer Learning Recovery Program; (Object code 161 is used)</t>
  </si>
  <si>
    <t>Other Support Personnel SROs for the Summer Learning Recovery Program; (Object code 161 is used)</t>
  </si>
  <si>
    <t>Retirement for maids and SROs</t>
  </si>
  <si>
    <t>Federal Insurance Contributions Act (FICA) for maids and SROs</t>
  </si>
  <si>
    <t xml:space="preserve">Group Insurance for maids </t>
  </si>
  <si>
    <t>Workers' Compensation for maids and SROs</t>
  </si>
  <si>
    <t>Supplies Custodial supplies for the Summer Learning Recovery Program</t>
  </si>
  <si>
    <t>Other Personal Services temporary maid for the Summer Learning Recovery Program; (Object code 751 is used) need hours days 7.25 hrs a day</t>
  </si>
  <si>
    <t>2 (N)</t>
  </si>
  <si>
    <r>
      <t>Technology-Related Rentals: for 27 schools, purchasing District i-Ready Math and ELA assessment, online instructional lesson licenses and professional development for K-5 ELA, K-5 Math, 6-8 Intensive Math, 6-8 Intensive ELA, 1 special purpose school  i-Ready professional development includes virtual 2 hour trainings, Getting Good Data (3 sessions) and virtual office hours support. </t>
    </r>
    <r>
      <rPr>
        <b/>
        <sz val="10"/>
        <color rgb="FF000000"/>
        <rFont val="Times New Roman"/>
        <family val="1"/>
      </rPr>
      <t>Total $515,386</t>
    </r>
  </si>
  <si>
    <r>
      <t xml:space="preserve">Technology-Related Rentals: purchasing Canvas tehcnology k-12 bundled services 16,000x$5.01; Mastery Connect Subscription 16,000x$2.63; Mastery Connect Online Subscription 1x$2,000; Certica Formative Assessment Subscription 16,000x$2.00; Studio Cloud Subscription 16,000x$1.03; Mastery Connect Virtual Session 10x$500.00; Mastery Connect Implementation 1x$2,550; Virtual Mastery Connect Leadership Institute 4x$800; </t>
    </r>
    <r>
      <rPr>
        <b/>
        <sz val="10"/>
        <color theme="1"/>
        <rFont val="Times New Roman"/>
        <family val="1"/>
      </rPr>
      <t>Total $183,470</t>
    </r>
    <r>
      <rPr>
        <sz val="10"/>
        <color theme="1"/>
        <rFont val="Times New Roman"/>
        <family val="1"/>
      </rPr>
      <t>   </t>
    </r>
  </si>
  <si>
    <r>
      <t xml:space="preserve">Technology-Related Rentals: purchasing Edgenuity with limited course licensing and other services to be used for credit recovery, initial credit, blended and online learning, test prep. 1District License </t>
    </r>
    <r>
      <rPr>
        <b/>
        <sz val="10"/>
        <color theme="1"/>
        <rFont val="Times New Roman"/>
        <family val="1"/>
      </rPr>
      <t>Total $243,900 </t>
    </r>
  </si>
  <si>
    <r>
      <t>Technology-Related Rentals: purchase Edmentum Study Island district licenses for all K-12 ELA, Math, Science, and Social Studies courses.  35 Class Link SIS Integration; 13,000 Study Island Math &amp; ELA + Benchmarks + Science &amp; Social Studies Practice; 15 3rd party SIS Integration; 87 Study Island College &amp; Career Readiness Library - program license; ; 1 Study Island Elevate Package;  </t>
    </r>
    <r>
      <rPr>
        <b/>
        <sz val="10"/>
        <color rgb="FF000000"/>
        <rFont val="Times New Roman"/>
        <family val="1"/>
      </rPr>
      <t>Total $77,800</t>
    </r>
    <r>
      <rPr>
        <sz val="10"/>
        <color rgb="FF000000"/>
        <rFont val="Times New Roman"/>
        <family val="1"/>
      </rPr>
      <t> </t>
    </r>
  </si>
  <si>
    <r>
      <t>Technology-Related Rentals: 4,330 Reading Eggs; 5@$1558=$7,900 for 5 program Licenses;1 Reading Eggs Elevate Virtual Package </t>
    </r>
    <r>
      <rPr>
        <b/>
        <sz val="10"/>
        <color rgb="FF000000"/>
        <rFont val="Times New Roman"/>
        <family val="1"/>
      </rPr>
      <t>Total $7,900</t>
    </r>
    <r>
      <rPr>
        <sz val="10"/>
        <color rgb="FF000000"/>
        <rFont val="Times New Roman"/>
        <family val="1"/>
      </rPr>
      <t>   </t>
    </r>
  </si>
  <si>
    <t>2 (O)</t>
  </si>
  <si>
    <t>Other Support Personnel: 32 COVID Custodial Maids - currently on ESSER I; starting Jan 1, 2022; (Object code 161 is used)</t>
  </si>
  <si>
    <t>Retirement: for COVID Custodial Maids</t>
  </si>
  <si>
    <r>
      <rPr>
        <sz val="10"/>
        <color theme="1"/>
        <rFont val="Times New Roman"/>
        <family val="1"/>
      </rPr>
      <t>Federal Insurance Contributions Act (FICA):</t>
    </r>
    <r>
      <rPr>
        <b/>
        <sz val="10"/>
        <color theme="1"/>
        <rFont val="Times New Roman"/>
        <family val="1"/>
      </rPr>
      <t xml:space="preserve"> </t>
    </r>
    <r>
      <rPr>
        <sz val="10"/>
        <color theme="1"/>
        <rFont val="Times New Roman"/>
        <family val="1"/>
      </rPr>
      <t>for COVID Custodial Maids</t>
    </r>
  </si>
  <si>
    <t>Group Insurance: for COVID Custodial maids</t>
  </si>
  <si>
    <r>
      <rPr>
        <sz val="10"/>
        <color theme="1"/>
        <rFont val="Times New Roman"/>
        <family val="1"/>
      </rPr>
      <t>Workers' Compensation:</t>
    </r>
    <r>
      <rPr>
        <b/>
        <sz val="10"/>
        <color theme="1"/>
        <rFont val="Times New Roman"/>
        <family val="1"/>
      </rPr>
      <t xml:space="preserve"> </t>
    </r>
    <r>
      <rPr>
        <sz val="10"/>
        <color theme="1"/>
        <rFont val="Times New Roman"/>
        <family val="1"/>
      </rPr>
      <t>for COVID Custodial Maids</t>
    </r>
  </si>
  <si>
    <r>
      <rPr>
        <sz val="10"/>
        <color theme="1"/>
        <rFont val="Times New Roman"/>
        <family val="1"/>
      </rPr>
      <t>Other Personal Services:</t>
    </r>
    <r>
      <rPr>
        <b/>
        <sz val="10"/>
        <color theme="1"/>
        <rFont val="Times New Roman"/>
        <family val="1"/>
      </rPr>
      <t xml:space="preserve"> </t>
    </r>
    <r>
      <rPr>
        <sz val="10"/>
        <color theme="1"/>
        <rFont val="Times New Roman"/>
        <family val="1"/>
      </rPr>
      <t>for temporary COVID Custodial Maids hired during the last quarter of the school year. (Object code 751 is used)</t>
    </r>
  </si>
  <si>
    <t xml:space="preserve">2 (R) </t>
  </si>
  <si>
    <t xml:space="preserve">Classroom Teacher: premium pay to provide qualified disaster relief payments within the Coronavirus Response and Relief Supplemental Appropriations Act (CRRSA) </t>
  </si>
  <si>
    <t xml:space="preserve">Other Certified: premium pay to provide qualified disaster relief payments within the Coronavirus Response and Relief Supplemental Appropriations Act (CRRSA) </t>
  </si>
  <si>
    <r>
      <t>Paraprofessionals</t>
    </r>
    <r>
      <rPr>
        <b/>
        <sz val="10"/>
        <color theme="1"/>
        <rFont val="Times New Roman"/>
        <family val="1"/>
      </rPr>
      <t>:</t>
    </r>
    <r>
      <rPr>
        <sz val="10"/>
        <color theme="1"/>
        <rFont val="Times New Roman"/>
        <family val="1"/>
      </rPr>
      <t xml:space="preserve"> premium pay to provide qualified disaster relief payments within the Coronavirus Response and Relief Supplemental Appropriations Act (CRRSA) </t>
    </r>
  </si>
  <si>
    <r>
      <t>Other Support Personnel</t>
    </r>
    <r>
      <rPr>
        <b/>
        <sz val="10"/>
        <color theme="1"/>
        <rFont val="Times New Roman"/>
        <family val="1"/>
      </rPr>
      <t xml:space="preserve">: </t>
    </r>
    <r>
      <rPr>
        <sz val="10"/>
        <color theme="1"/>
        <rFont val="Times New Roman"/>
        <family val="1"/>
      </rPr>
      <t xml:space="preserve">premium pay to provide qualified disaster relief payments within the Coronavirus Response and Relief Supplemental Appropriations Act (CRRSA) </t>
    </r>
  </si>
  <si>
    <r>
      <rPr>
        <sz val="10"/>
        <color theme="1"/>
        <rFont val="Times New Roman"/>
        <family val="1"/>
      </rPr>
      <t>Federal Insurance Contributions Act (FICA):</t>
    </r>
    <r>
      <rPr>
        <b/>
        <sz val="10"/>
        <color theme="1"/>
        <rFont val="Times New Roman"/>
        <family val="1"/>
      </rPr>
      <t xml:space="preserve"> </t>
    </r>
    <r>
      <rPr>
        <sz val="10"/>
        <color theme="1"/>
        <rFont val="Times New Roman"/>
        <family val="1"/>
      </rPr>
      <t>for premium pay</t>
    </r>
  </si>
  <si>
    <t>Workers' Compensation: for premium pay</t>
  </si>
  <si>
    <t xml:space="preserve">Administrator: premium pay to provide qualified disaster relief payments within the Coronavirus Response and Relief Supplemental Appropriations Act (CRRSA) </t>
  </si>
  <si>
    <t xml:space="preserve">Other Personnel: premium pay to provide qualified disaster relief payments within the Coronavirus Response and Relief Supplemental Appropriations Act (CRRSA) </t>
  </si>
  <si>
    <t xml:space="preserve">Other Personnel Services: premium pay to provide qualified disaster relief payments within the Coronavirus Response and Relief Supplemental Appropriations Act (CRRSA) </t>
  </si>
  <si>
    <t>Classroom Teacher: lunch duty stipends for providing supervision for social distancing during lunch</t>
  </si>
  <si>
    <t xml:space="preserve">Retirement: lunch duty stipends </t>
  </si>
  <si>
    <t>Federal Insurance Contributions Act (FICA): lunch Duty stipends</t>
  </si>
  <si>
    <t>Workers' Compensation: lunch duty stipends</t>
  </si>
  <si>
    <r>
      <t xml:space="preserve">Stipends for veteran teacher who will co-teach/mentor and plan with the new teacher during his/her planning period 3 days out of the week.  The mentor co-teacher will receive a 6% supplement for mentoring one semester or a 12% supplement for the entire school year. </t>
    </r>
    <r>
      <rPr>
        <b/>
        <sz val="10"/>
        <rFont val="Times New Roman"/>
        <family val="1"/>
      </rPr>
      <t>Total: $1,200,450</t>
    </r>
  </si>
  <si>
    <r>
      <t xml:space="preserve">Retirement: new teacher mentors stipends. </t>
    </r>
    <r>
      <rPr>
        <b/>
        <sz val="10"/>
        <color theme="1"/>
        <rFont val="Times New Roman"/>
        <family val="1"/>
      </rPr>
      <t>Total: $162,300</t>
    </r>
  </si>
  <si>
    <r>
      <t xml:space="preserve">Federal Insurance Contributions Act (FICA): new teacher mentors stipends. </t>
    </r>
    <r>
      <rPr>
        <b/>
        <sz val="10"/>
        <color theme="1"/>
        <rFont val="Times New Roman"/>
        <family val="1"/>
      </rPr>
      <t>Total: $114,750</t>
    </r>
  </si>
  <si>
    <r>
      <t xml:space="preserve">Workers' Compensation: new teacher stipends. </t>
    </r>
    <r>
      <rPr>
        <b/>
        <sz val="10"/>
        <color theme="1"/>
        <rFont val="Times New Roman"/>
        <family val="1"/>
      </rPr>
      <t>Total $22,500</t>
    </r>
  </si>
  <si>
    <t>Federal Insurance Contributions Act (FICA): substitutes for new teacher training</t>
  </si>
  <si>
    <t>Workers' Compensation: substitutes for new teacher training</t>
  </si>
  <si>
    <t>Other Personal Services: substitues for New Teacher initial training; (Object code 751 is used) need hours days 6.5 hrs a day</t>
  </si>
  <si>
    <t xml:space="preserve">Provide teacher stipends for ongoing professional development to ensure instructional continuity; (Object codes 121 is used) </t>
  </si>
  <si>
    <t>Other Certified: 1 Instructional Specialist &amp; 2 Staff training specialists (Object code 131 is used)</t>
  </si>
  <si>
    <t>Retirement: Instructional Specialist &amp; Staff training specialists</t>
  </si>
  <si>
    <t>Federal Insurance Contributions Act (FICA): Instructional Specialist &amp; Staff training specialists</t>
  </si>
  <si>
    <t>Group Insurance: professional development stipends</t>
  </si>
  <si>
    <t>Group Insurance: Instructional Specialist &amp; Staff training specialists</t>
  </si>
  <si>
    <t>Workers' Compensation: Instructional Specialist &amp; Staff training specialists</t>
  </si>
  <si>
    <t>Workers' Compensation: professional development stipends</t>
  </si>
  <si>
    <t>Supplies: new teacher training supplies and professional development</t>
  </si>
  <si>
    <t>Technology-Related Supplies: assistive technology, etc.</t>
  </si>
  <si>
    <r>
      <rPr>
        <sz val="10"/>
        <color theme="1"/>
        <rFont val="Times New Roman"/>
        <family val="1"/>
      </rPr>
      <t>Federal Insurance Contributions Act (FICA):</t>
    </r>
    <r>
      <rPr>
        <b/>
        <sz val="10"/>
        <color theme="1"/>
        <rFont val="Times New Roman"/>
        <family val="1"/>
      </rPr>
      <t xml:space="preserve"> </t>
    </r>
    <r>
      <rPr>
        <sz val="10"/>
        <color theme="1"/>
        <rFont val="Times New Roman"/>
        <family val="1"/>
      </rPr>
      <t>for on-call substitutes</t>
    </r>
  </si>
  <si>
    <t>Workers' Compensation: for on-call substitutes</t>
  </si>
  <si>
    <r>
      <rPr>
        <sz val="10"/>
        <color theme="1"/>
        <rFont val="Times New Roman"/>
        <family val="1"/>
      </rPr>
      <t>Other Personal Services:</t>
    </r>
    <r>
      <rPr>
        <b/>
        <sz val="10"/>
        <color theme="1"/>
        <rFont val="Times New Roman"/>
        <family val="1"/>
      </rPr>
      <t xml:space="preserve"> </t>
    </r>
    <r>
      <rPr>
        <sz val="10"/>
        <color theme="1"/>
        <rFont val="Times New Roman"/>
        <family val="1"/>
      </rPr>
      <t>for temporary on-call substitutes (Object code 751 is used)</t>
    </r>
  </si>
  <si>
    <t xml:space="preserve">Federal Insurance Contributions Act (FICA): substitute incentive plan stipends </t>
  </si>
  <si>
    <t xml:space="preserve">Workers' Compensation: substitute incentive plan stipends </t>
  </si>
  <si>
    <r>
      <t xml:space="preserve">BDS is currently experiencing difficulty with severe staffing shortage. BDS struggles with resignations while vacancies go unfilled. To improve the daily substitute fill rate, BDS will provide a substitute incentive plan. Substitutes who work at least 10 days during a month will receive a $100 bonus for that month.  In addition, we will offer an enhanced substitute incentive plan for any substitutes who work 14 days during a month and will receive a $200 bonus for that month. </t>
    </r>
    <r>
      <rPr>
        <b/>
        <sz val="10"/>
        <color rgb="FF000000"/>
        <rFont val="Times New Roman"/>
        <family val="1"/>
      </rPr>
      <t>Total: $300,000</t>
    </r>
  </si>
  <si>
    <r>
      <t xml:space="preserve">Actual medical costs to self insurance fund. </t>
    </r>
    <r>
      <rPr>
        <b/>
        <sz val="10"/>
        <color theme="1"/>
        <rFont val="Times New Roman"/>
        <family val="1"/>
      </rPr>
      <t>Total: $100,000</t>
    </r>
  </si>
  <si>
    <t>2(A)</t>
  </si>
  <si>
    <t>Library Books</t>
  </si>
  <si>
    <t>Instructional Supplies - intervention texbooks and materials; calculators, 3D Geofigures; XY Coordinate Dry Erase Grid; Velcro Dots; Dice; Absolute Zero Card Games; Plastic drawer unit; Versatiles Math class kits; Scholastic scope magazine sets; novel sets; classroom sets of graphing calculators; math manipulatives; Shakespeare sets; stylus for iPads; wireless keyboard mouse combo; textbooks for math curriculum; storage cabinets and carts; math blackboard rugs; bookcases; whiteboards; tables and chairs; FFE Marien Science Academy equipment; Viewsonic pen display tablets; glass desktop computer pad; MTSS instructional resources, etc.</t>
  </si>
  <si>
    <t>2(B)</t>
  </si>
  <si>
    <t>1 ESE Teacher for 3 years; 1 ESE teacher carrover from ESSER II funding; ESE Instructional supplies addressing interventions for ESE students (Decoding, foundational skills, Barton Reading System, Child 1st Math, etc)</t>
  </si>
  <si>
    <t>2(I)</t>
  </si>
  <si>
    <t>Floor cleaning machine and supplies</t>
  </si>
  <si>
    <t>2(K)</t>
  </si>
  <si>
    <t>Intervention Programs 22-23 &amp; 23-24 for 2 years (Achieve 3000, Smarty Ants, Khan Academy Accelerator)</t>
  </si>
  <si>
    <t>Progress Monitoring Assessment Software 22-23; &amp; 23-24</t>
  </si>
  <si>
    <t>Testing Chromebooks (30 @ $289.00)</t>
  </si>
  <si>
    <t>1st Grade Chromebooks (20 @ $289.00)</t>
  </si>
  <si>
    <t>2nd Grade Chromebooks (20 @ $289.00)</t>
  </si>
  <si>
    <t>3rd Grade Chromebooks (20 @ $289.00)</t>
  </si>
  <si>
    <t>4th Grade Chromebooks (30 @ $289.00)</t>
  </si>
  <si>
    <t>5th Grade Chromebooks (30 @ $289.00)</t>
  </si>
  <si>
    <t>Middle/High School Chromebooks (50 @ $289.00)</t>
  </si>
  <si>
    <t>Technology Learning Devices (8 Chromebook Carts)</t>
  </si>
  <si>
    <t>Testing Chromebooks (30 @ $250.00)</t>
  </si>
  <si>
    <t>2nd Grade Chromebooks (40 @ $250.00)</t>
  </si>
  <si>
    <t>5th Grade Chromebooks (85 @ $250.00)</t>
  </si>
  <si>
    <t>1st Grade Ipads (20 @ $500.00)</t>
  </si>
  <si>
    <t>3rd Grade Chromebooks (40 @ $250.00)</t>
  </si>
  <si>
    <t>4th Grad Chromebooks (85 @ $250.00)</t>
  </si>
  <si>
    <t>Middle School Chromebooks (50 @ $250.00)</t>
  </si>
  <si>
    <t>Purchasing education technology: Myon; AR; Turnitin.com Writing Resources; Padlet-Interative Tool for google slides; Actively-Learn software; catch up math software; Stemfinity; Chromebooks; tablets for grading; large monitors; wireless keyboard mouse combos; etc.</t>
  </si>
  <si>
    <t>Purchase assistive and adaptive technology; IT witches; drone for instructionaal learning - Aeronautics</t>
  </si>
  <si>
    <t>Promethean Boards (12 @ 6,000)</t>
  </si>
  <si>
    <t>Edmentum Software and License 24 months</t>
  </si>
  <si>
    <t>2(L)</t>
  </si>
  <si>
    <t>Assistant Administrator / Dean of Guidance and Mental Health for 2 yeras 22-23; and 23-24</t>
  </si>
  <si>
    <t>2 Mental Health Parprofessional and 2 behavior paraprofessional lefover from ESSER funding</t>
  </si>
  <si>
    <t>Social worker</t>
  </si>
  <si>
    <t>2 guidance counselor and 1 guidance paraprofessional for 3 years; 1 guidance clerk leftover from ESSER funding</t>
  </si>
  <si>
    <r>
      <t xml:space="preserve">Providing mental health services and supports, including through the implementation of evidence-based full-service community schools; </t>
    </r>
    <r>
      <rPr>
        <b/>
        <sz val="10"/>
        <color rgb="FF000000"/>
        <rFont val="Times New Roman"/>
        <family val="1"/>
      </rPr>
      <t>Total: $7,600</t>
    </r>
  </si>
  <si>
    <t>Neves Media installation of technology. Our guidance counselors have developend social/emotional programs that we would like to broadcase during school lunches.  This is a time where students are "captive" and we will be showing topics ranging from homework tips, organizational tips, notetaking, emotional health, and a variety of informational items to help our students' emotional and social well-being.</t>
  </si>
  <si>
    <t>Guidance Supplies</t>
  </si>
  <si>
    <t>Digital Boards</t>
  </si>
  <si>
    <t>2(M)</t>
  </si>
  <si>
    <t>Summer Camp for Learners 2022-2023-2024</t>
  </si>
  <si>
    <t>Summer School/Learning Recovery for 3 years 21-22; 22-23; 23-24</t>
  </si>
  <si>
    <t>Summer School for 3 years 21-22; 22-23; and 23-24</t>
  </si>
  <si>
    <t>Summer Enrichment for Math Algebra and Geo Learning Loss</t>
  </si>
  <si>
    <t>2(N)</t>
  </si>
  <si>
    <t>i</t>
  </si>
  <si>
    <t>Instructional education software (GimKit &amp; Quizlet) will support the delivery of relevant and engaging lessons allowing teachers to use formative assessments to monitor learning</t>
  </si>
  <si>
    <t>2(O)</t>
  </si>
  <si>
    <r>
      <t xml:space="preserve">Tent rental to provide social distancing with outdoor classrooms for health and safety of vulnerable ESE Population; </t>
    </r>
    <r>
      <rPr>
        <b/>
        <sz val="10"/>
        <color rgb="FF000000"/>
        <rFont val="Times New Roman"/>
        <family val="1"/>
      </rPr>
      <t>Total: $15,000</t>
    </r>
  </si>
  <si>
    <t>Supplies needed for cleanliness of building to ensure health protocols.</t>
  </si>
  <si>
    <t>Custodial Services for 2 years, Sanitation/Disinfection School Facility 22-23; and 23-24</t>
  </si>
  <si>
    <t>7 full time &amp; 1 part-time Custodians from ESSER II funding</t>
  </si>
  <si>
    <t>Additional Custodian 23-24</t>
  </si>
  <si>
    <t>2(P)</t>
  </si>
  <si>
    <t>HVAC Replacements for Indoor Air Quality</t>
  </si>
  <si>
    <t>Air Handler Replacement</t>
  </si>
  <si>
    <t>Ventilation Maintenance, repair and replacement</t>
  </si>
  <si>
    <t>Improve the quality of facilities by the repairing and replacement of doors throughout the campus. This will help to improve ventilation and the safety of students as large groups enter and exit the buildings.</t>
  </si>
  <si>
    <t>2(R)</t>
  </si>
  <si>
    <r>
      <t xml:space="preserve">Classroom Teacher: premium pay to provide qualified disaster relief payments within the Coronavirus Response and Relief Supplemental Appropriations Act (CRRSA); </t>
    </r>
    <r>
      <rPr>
        <b/>
        <sz val="10"/>
        <color theme="1"/>
        <rFont val="Times New Roman"/>
        <family val="1"/>
      </rPr>
      <t>Total: $42,000</t>
    </r>
  </si>
  <si>
    <t>Premium Pay</t>
  </si>
  <si>
    <t>FT Teacher Premium Pay 21-22 (18 @ $2,500.00); 22-23; and 23-24</t>
  </si>
  <si>
    <t>FT Support Premium Pay 21-22 (7 @ $1,000.00); 22-23; and 23-24</t>
  </si>
  <si>
    <t>Teacher Premium Pay 21-22 (42 @ $2,500); 22-23; and 23-24</t>
  </si>
  <si>
    <t>Paraprofessionals Premium Pay 21-22 (35 @ $500); 22-23; and 23-24</t>
  </si>
  <si>
    <t>Other support staff Premium Pay 21-22 (5 @ $1,000); 22-23; and 23-24</t>
  </si>
  <si>
    <t>1 6-12 Math intervention teacher; 1 6-12 Reading intervention teacher and 6 one on one read and math paraprofessionals</t>
  </si>
  <si>
    <t>Premium pay for all employees employed who did not receive bonus from governor on certain approval date will receive a premium pay stipend.  Those that are not employed as of a certain date will receive pro rata share based on employment term.  These employees have overcome challenges to ensure students receive high-quality face to face and/or virtual instruction and interventions.</t>
  </si>
  <si>
    <t>ESE Teacher Premium Pay 21-22 (3 @ $2,500); 22-23; and 23-24</t>
  </si>
  <si>
    <t>Teacher Premium Pay 21-22 (2 &amp; SLP @ $2,500); 22-23; and 23-24</t>
  </si>
  <si>
    <t>Support Staff Premium Pay (9@$500) 21-22; 22-23; and 23-24</t>
  </si>
  <si>
    <t>3 Parent Liaison to work to provide direct communication to parents, as well as resources needed to ensure that student growth, and parental involvement is maximized.</t>
  </si>
  <si>
    <t>Administrator Premium Pay 21-22 (4 @ $3,000); 22-23; and 23-24</t>
  </si>
  <si>
    <t>Training/PD/Coaching and CRISS training</t>
  </si>
  <si>
    <r>
      <t xml:space="preserve">Noncapitalized Computer Hardware: Woz-Ed Career Pathways (Elementary) ipads w/ Applecare to be used by students as STEM activities; 130 Ipads x $353=$45,890; 6 ipads x $358 =$2,148; </t>
    </r>
    <r>
      <rPr>
        <b/>
        <sz val="10"/>
        <rFont val="Times New Roman"/>
        <family val="1"/>
      </rPr>
      <t>Total: $48,038</t>
    </r>
  </si>
  <si>
    <t>Capitalized Furniture, Fixtures and Equipment: hospital beds for BHA Allied Health Hospital beds 3@$2,200=$6,600 ; Total: $6,600</t>
  </si>
  <si>
    <r>
      <t xml:space="preserve">PLTW (Project Lead The Way) Engineering Program: Materials and supplies for all programs; Storage cabinet 4x$280=$1120; Cordless drill 6x$99=$594; </t>
    </r>
    <r>
      <rPr>
        <b/>
        <sz val="10"/>
        <rFont val="Times New Roman"/>
        <family val="1"/>
      </rPr>
      <t>Total: $1714</t>
    </r>
  </si>
  <si>
    <r>
      <t xml:space="preserve">Noncapitalized Computer Hardware: PLTW (Project Lead The Way) Engineering Progam purchasing Dell computers; 31x$988.81= ; </t>
    </r>
    <r>
      <rPr>
        <b/>
        <sz val="10"/>
        <rFont val="Times New Roman"/>
        <family val="1"/>
      </rPr>
      <t>Total: $30,653</t>
    </r>
  </si>
  <si>
    <r>
      <t xml:space="preserve">Technology-Related Capitalized Fixtures and Equipment: PLTW (Project Lead The Way) Engineering Program: equipment for all programs;Dremel 3D Printer bundle 2x$1999=$3998; </t>
    </r>
    <r>
      <rPr>
        <b/>
        <sz val="10"/>
        <rFont val="Times New Roman"/>
        <family val="1"/>
      </rPr>
      <t>Total: $3998</t>
    </r>
  </si>
  <si>
    <r>
      <t xml:space="preserve">Technology-Related Noncapitalized Fixtures and Equipment: LTW (Project Lead The Way) Engineering Progam purchasing Dell monitors for program; 31x$150.00= ; </t>
    </r>
    <r>
      <rPr>
        <b/>
        <sz val="10"/>
        <rFont val="Times New Roman"/>
        <family val="1"/>
      </rPr>
      <t>Total: $4650.00</t>
    </r>
  </si>
  <si>
    <t>2 (G)</t>
  </si>
  <si>
    <r>
      <t xml:space="preserve">Capitalized Remodeling and Renovations: replacing old analog and inefficient camera systems with new 360 security systems with video recording for contact tracing.  </t>
    </r>
    <r>
      <rPr>
        <b/>
        <sz val="10"/>
        <rFont val="Times New Roman"/>
        <family val="1"/>
      </rPr>
      <t>Total: $500,000</t>
    </r>
  </si>
  <si>
    <r>
      <t xml:space="preserve">Noncapitalized Computer Hardware: purchase Dell desktop computers and laptops to administer state assessments; 25@$662.05=$16551.25x2labs; </t>
    </r>
    <r>
      <rPr>
        <b/>
        <sz val="10"/>
        <color rgb="FF000000"/>
        <rFont val="Times New Roman"/>
        <family val="1"/>
      </rPr>
      <t>Total: $33,103</t>
    </r>
  </si>
  <si>
    <r>
      <t xml:space="preserve">Noncapitalized Computer Hardware: purchase Chromebooks 3000@$235.76= $707,280; </t>
    </r>
    <r>
      <rPr>
        <b/>
        <sz val="10"/>
        <color theme="1"/>
        <rFont val="Times New Roman"/>
        <family val="1"/>
      </rPr>
      <t>Total: $707,280</t>
    </r>
  </si>
  <si>
    <r>
      <t xml:space="preserve">Technology-Related Noncapitalized Fixtures and Equipment: Computer Carts 100 @ $764.84 each; </t>
    </r>
    <r>
      <rPr>
        <b/>
        <sz val="10"/>
        <color theme="1"/>
        <rFont val="Times New Roman"/>
        <family val="1"/>
      </rPr>
      <t>Total: $76,484</t>
    </r>
  </si>
  <si>
    <t>Non Cap Furn Fixtures  furniture, desks, chairs, lockable filing cabinets, radio, etc.</t>
  </si>
  <si>
    <t>Technology-Related Noncapitalized Fixtures and Equipment: (replace printers, scanners and monitors and purchase second monitors for licensed staff for use when completing mental health assessments and related documentation.)</t>
  </si>
  <si>
    <r>
      <t xml:space="preserve">Noncapitalized Remodeling and Renovations: Provide deep cleaning of classrooms and purchasing disinfecting supplies for all locations for 2022-2023 &amp; 2023-2024 . </t>
    </r>
    <r>
      <rPr>
        <b/>
        <sz val="10"/>
        <rFont val="Times New Roman"/>
        <family val="1"/>
      </rPr>
      <t>Total: $675,000</t>
    </r>
  </si>
  <si>
    <t>2 (P)</t>
  </si>
  <si>
    <t>Capitalized Remodeling and Renovations: Air conditioners  to improve indoor air quality and support social distancing</t>
  </si>
  <si>
    <r>
      <t xml:space="preserve">Capitalized Remodeling and Renovations: provide airtight building envelope, including roofs (Beach schools?), to improve and maintain indoor air quality, and provide safe school facilities while reducing exposure to environmental health hazards.  </t>
    </r>
    <r>
      <rPr>
        <b/>
        <sz val="10"/>
        <rFont val="Times New Roman"/>
        <family val="1"/>
      </rPr>
      <t>Total: $950,499</t>
    </r>
  </si>
  <si>
    <r>
      <t xml:space="preserve">Capitalized Remodeling and Renovations: inspection, testing, maintenance, repair, replacement, and upgrade three school site HVAC systems, to improve air quality in school facilities. Projects will include improved air quality, ventilation and air conditioning systems. Upgrades to filtering, air cleanng systems, fans, control systems, and window and door repairs included.  </t>
    </r>
    <r>
      <rPr>
        <b/>
        <sz val="10"/>
        <rFont val="Times New Roman"/>
        <family val="1"/>
      </rPr>
      <t>Total: $100,000</t>
    </r>
  </si>
  <si>
    <r>
      <t xml:space="preserve">Noncapitalized Remodeling and Renovations: inspection, testing, maintenance, repair, replacement, and upgrade three school site HVAC systems, to improve air quality in school facilities. Projects will include improved air quality, ventilation and air conditioning systems. Upgrades to filtering, air cleanng systems, fans, control systems, and window and door repairs included.  </t>
    </r>
    <r>
      <rPr>
        <b/>
        <sz val="10"/>
        <rFont val="Times New Roman"/>
        <family val="1"/>
      </rPr>
      <t>Total: $50,000</t>
    </r>
  </si>
  <si>
    <r>
      <t xml:space="preserve">Contract services to provide related services and supports to students with special needs identified on their individual education plan (IEP) to address regression of skills from the disruption of services. This will include speech therapy, language therapy, occupational therapy, physical therapy, and counseling; Contracted services with Panhandle Behavior Services;   </t>
    </r>
    <r>
      <rPr>
        <b/>
        <sz val="10"/>
        <color rgb="FF222222"/>
        <rFont val="Times New Roman"/>
        <family val="1"/>
      </rPr>
      <t>Total: $55,000</t>
    </r>
  </si>
  <si>
    <t>Indirect Cost: 2.83% Plan B; Reasonable costs of administration, including direct and indirect costs, not to exceed five percent (5%) of the LEA's total allocation</t>
  </si>
  <si>
    <t xml:space="preserve">TOTAL </t>
  </si>
  <si>
    <t>ARP ESSER Lump Sum DOE 101</t>
  </si>
  <si>
    <t>Page 1 of 1</t>
  </si>
  <si>
    <t>Richard Corcoran, Commissioner</t>
  </si>
  <si>
    <t>**Use of Funds Number and Activity Number should align with the activities reported in the LEA ARP Plan, Application and Assurances.</t>
  </si>
  <si>
    <t>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</si>
</sst>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b/>
      <sz val="11"/>
      <color theme="1"/>
      <name val="Times New Roman"/>
      <family val="1"/>
    </font>
    <font>
      <b/>
      <sz val="18"/>
      <name val="Times New Roman"/>
      <family val="1"/>
    </font>
    <font>
      <b/>
      <sz val="10"/>
      <name val="Times New Roman"/>
      <family val="1"/>
    </font>
    <font>
      <sz val="10"/>
      <name val="Times New Roman"/>
      <family val="1"/>
    </font>
    <font>
      <b/>
      <sz val="10"/>
      <color theme="1"/>
      <name val="Times New Roman"/>
      <family val="1"/>
    </font>
    <font>
      <sz val="10"/>
      <name val="Arial"/>
      <family val="2"/>
    </font>
    <font>
      <sz val="10"/>
      <color rgb="FF000000"/>
      <name val="Times New Roman"/>
      <family val="1"/>
    </font>
    <font>
      <b/>
      <sz val="10"/>
      <color rgb="FF000000"/>
      <name val="Times New Roman"/>
      <family val="1"/>
    </font>
    <font>
      <b/>
      <u/>
      <sz val="10"/>
      <color theme="1"/>
      <name val="Times New Roman"/>
      <family val="1"/>
    </font>
    <font>
      <sz val="10"/>
      <color rgb="FF222222"/>
      <name val="Times New Roman"/>
      <family val="1"/>
    </font>
    <font>
      <b/>
      <sz val="10"/>
      <color rgb="FF222222"/>
      <name val="Times New Roman"/>
      <family val="1"/>
    </font>
    <font>
      <sz val="9"/>
      <color rgb="FF0000FF"/>
      <name val="Arial"/>
      <family val="2"/>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medium">
        <color rgb="FF000000"/>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174">
    <xf numFmtId="0" fontId="0" fillId="0" borderId="0" xfId="0"/>
    <xf numFmtId="0" fontId="6" fillId="0" borderId="1" xfId="0" applyFont="1" applyFill="1" applyBorder="1" applyAlignment="1">
      <alignment horizontal="center" wrapText="1"/>
    </xf>
    <xf numFmtId="0" fontId="6" fillId="0" borderId="3" xfId="0" applyFont="1" applyFill="1" applyBorder="1" applyAlignment="1">
      <alignment horizontal="center"/>
    </xf>
    <xf numFmtId="164" fontId="7" fillId="0" borderId="4" xfId="1" applyNumberFormat="1" applyFont="1" applyFill="1" applyBorder="1" applyAlignment="1">
      <alignment horizontal="right"/>
    </xf>
    <xf numFmtId="164" fontId="7" fillId="0" borderId="3" xfId="1" applyNumberFormat="1" applyFont="1" applyFill="1" applyBorder="1" applyAlignment="1">
      <alignment horizontal="right"/>
    </xf>
    <xf numFmtId="0" fontId="7" fillId="0" borderId="4" xfId="0" applyFont="1" applyFill="1" applyBorder="1" applyAlignment="1">
      <alignment horizontal="center"/>
    </xf>
    <xf numFmtId="0" fontId="7" fillId="0" borderId="4" xfId="0" applyFont="1" applyFill="1" applyBorder="1" applyAlignment="1">
      <alignment horizontal="left"/>
    </xf>
    <xf numFmtId="164" fontId="3" fillId="0" borderId="4" xfId="1" applyNumberFormat="1" applyFont="1" applyFill="1" applyBorder="1" applyAlignment="1">
      <alignment horizontal="right"/>
    </xf>
    <xf numFmtId="0" fontId="7" fillId="0" borderId="3" xfId="0" applyFont="1" applyFill="1" applyBorder="1" applyAlignment="1">
      <alignment horizontal="left"/>
    </xf>
    <xf numFmtId="49" fontId="3" fillId="0" borderId="4" xfId="0" applyNumberFormat="1" applyFont="1" applyFill="1" applyBorder="1" applyAlignment="1">
      <alignment horizontal="left" wrapText="1"/>
    </xf>
    <xf numFmtId="164" fontId="3" fillId="0" borderId="3" xfId="1" applyNumberFormat="1" applyFont="1" applyFill="1" applyBorder="1" applyAlignment="1">
      <alignment horizontal="right" vertical="top"/>
    </xf>
    <xf numFmtId="2" fontId="8" fillId="0" borderId="3" xfId="0" applyNumberFormat="1" applyFont="1" applyFill="1" applyBorder="1" applyAlignment="1">
      <alignment horizontal="left"/>
    </xf>
    <xf numFmtId="2" fontId="3" fillId="0" borderId="3" xfId="0" applyNumberFormat="1" applyFont="1" applyFill="1" applyBorder="1" applyAlignment="1">
      <alignment horizontal="left"/>
    </xf>
    <xf numFmtId="0" fontId="7" fillId="0" borderId="3" xfId="0" applyFont="1" applyFill="1" applyBorder="1" applyAlignment="1">
      <alignment horizontal="center" wrapText="1"/>
    </xf>
    <xf numFmtId="164" fontId="7" fillId="0" borderId="3" xfId="1" applyNumberFormat="1" applyFont="1" applyFill="1" applyBorder="1" applyAlignment="1">
      <alignment horizontal="right" wrapText="1"/>
    </xf>
    <xf numFmtId="0" fontId="7" fillId="0" borderId="3" xfId="0" applyFont="1" applyFill="1" applyBorder="1" applyAlignment="1">
      <alignment horizontal="center"/>
    </xf>
    <xf numFmtId="164" fontId="3" fillId="0" borderId="3" xfId="1" applyNumberFormat="1" applyFont="1" applyFill="1" applyBorder="1" applyAlignment="1">
      <alignment horizontal="right"/>
    </xf>
    <xf numFmtId="0" fontId="3" fillId="0" borderId="3" xfId="2" applyFont="1" applyFill="1" applyBorder="1" applyAlignment="1">
      <alignment horizontal="center" wrapText="1"/>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xf>
    <xf numFmtId="0" fontId="3" fillId="0" borderId="3" xfId="0" applyFont="1" applyFill="1" applyBorder="1" applyAlignment="1">
      <alignment horizontal="center" wrapText="1"/>
    </xf>
    <xf numFmtId="0" fontId="7" fillId="0" borderId="3" xfId="2" applyNumberFormat="1" applyFont="1" applyFill="1" applyBorder="1" applyAlignment="1">
      <alignment horizontal="left"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wrapText="1"/>
    </xf>
    <xf numFmtId="164" fontId="3" fillId="0" borderId="3" xfId="0" applyNumberFormat="1" applyFont="1" applyFill="1" applyBorder="1" applyAlignment="1">
      <alignment vertical="top" wrapText="1"/>
    </xf>
    <xf numFmtId="0" fontId="3" fillId="0" borderId="3" xfId="0" applyFont="1" applyFill="1" applyBorder="1" applyAlignment="1">
      <alignment vertical="top" wrapText="1"/>
    </xf>
    <xf numFmtId="164" fontId="3" fillId="0" borderId="3" xfId="0" applyNumberFormat="1" applyFont="1" applyFill="1" applyBorder="1" applyAlignment="1">
      <alignment horizontal="center" wrapText="1"/>
    </xf>
    <xf numFmtId="0" fontId="10" fillId="0" borderId="3" xfId="0" applyFont="1" applyFill="1" applyBorder="1" applyAlignment="1">
      <alignment wrapText="1"/>
    </xf>
    <xf numFmtId="0" fontId="3" fillId="0" borderId="3" xfId="0" applyFont="1" applyFill="1" applyBorder="1"/>
    <xf numFmtId="164" fontId="3" fillId="0" borderId="3" xfId="0" applyNumberFormat="1" applyFont="1" applyFill="1" applyBorder="1"/>
    <xf numFmtId="164" fontId="3" fillId="0" borderId="3" xfId="0" applyNumberFormat="1" applyFont="1" applyFill="1" applyBorder="1" applyAlignment="1">
      <alignment wrapText="1"/>
    </xf>
    <xf numFmtId="49" fontId="3" fillId="0" borderId="3" xfId="0" applyNumberFormat="1" applyFont="1" applyFill="1" applyBorder="1" applyAlignment="1">
      <alignment horizontal="left" vertical="top" wrapText="1"/>
    </xf>
    <xf numFmtId="164" fontId="7" fillId="0" borderId="1" xfId="1" applyNumberFormat="1" applyFont="1" applyFill="1" applyBorder="1" applyAlignment="1">
      <alignment horizontal="right"/>
    </xf>
    <xf numFmtId="49" fontId="3" fillId="0" borderId="6" xfId="0" applyNumberFormat="1" applyFont="1" applyFill="1" applyBorder="1" applyAlignment="1">
      <alignment horizontal="left" vertical="top" wrapText="1"/>
    </xf>
    <xf numFmtId="164" fontId="7" fillId="0" borderId="2" xfId="1" applyNumberFormat="1" applyFont="1" applyFill="1" applyBorder="1" applyAlignment="1">
      <alignment horizontal="right"/>
    </xf>
    <xf numFmtId="49" fontId="3" fillId="0" borderId="3" xfId="0" applyNumberFormat="1" applyFont="1" applyFill="1" applyBorder="1" applyAlignment="1">
      <alignment horizontal="left" wrapText="1"/>
    </xf>
    <xf numFmtId="164" fontId="7" fillId="0" borderId="3" xfId="1" applyNumberFormat="1" applyFont="1" applyFill="1" applyBorder="1" applyAlignment="1">
      <alignment horizontal="right" vertical="center"/>
    </xf>
    <xf numFmtId="164" fontId="3" fillId="0" borderId="2" xfId="1" applyNumberFormat="1" applyFont="1" applyFill="1" applyBorder="1" applyAlignment="1">
      <alignment horizontal="right"/>
    </xf>
    <xf numFmtId="0" fontId="7" fillId="0" borderId="3" xfId="0" applyFont="1" applyFill="1" applyBorder="1" applyAlignment="1">
      <alignment horizontal="left" wrapText="1"/>
    </xf>
    <xf numFmtId="164" fontId="7" fillId="0" borderId="2" xfId="1" applyNumberFormat="1" applyFont="1" applyFill="1" applyBorder="1" applyAlignment="1">
      <alignment horizontal="right" wrapText="1"/>
    </xf>
    <xf numFmtId="0" fontId="3" fillId="0" borderId="7" xfId="0" applyFont="1" applyFill="1" applyBorder="1" applyAlignment="1">
      <alignment horizontal="center" vertical="center"/>
    </xf>
    <xf numFmtId="164" fontId="3" fillId="0" borderId="8" xfId="1" applyNumberFormat="1" applyFont="1" applyFill="1" applyBorder="1" applyAlignment="1">
      <alignment horizontal="right"/>
    </xf>
    <xf numFmtId="164" fontId="7" fillId="0" borderId="9" xfId="1" applyNumberFormat="1" applyFont="1" applyFill="1" applyBorder="1" applyAlignment="1">
      <alignment horizontal="right"/>
    </xf>
    <xf numFmtId="0" fontId="13" fillId="0" borderId="3" xfId="0" applyFont="1" applyFill="1" applyBorder="1" applyAlignment="1">
      <alignment horizontal="left" wrapText="1"/>
    </xf>
    <xf numFmtId="0" fontId="7" fillId="0" borderId="7" xfId="0" applyFont="1" applyFill="1" applyBorder="1" applyAlignment="1">
      <alignment horizontal="center" wrapText="1"/>
    </xf>
    <xf numFmtId="0" fontId="2" fillId="0" borderId="0" xfId="0" applyFont="1" applyFill="1"/>
    <xf numFmtId="0" fontId="3" fillId="0" borderId="6" xfId="2" applyFont="1" applyFill="1" applyBorder="1" applyAlignment="1">
      <alignment horizontal="center" wrapText="1"/>
    </xf>
    <xf numFmtId="0" fontId="7" fillId="0" borderId="7" xfId="0" applyFont="1" applyFill="1" applyBorder="1" applyAlignment="1">
      <alignment horizontal="center"/>
    </xf>
    <xf numFmtId="0" fontId="3" fillId="0" borderId="3" xfId="0" applyFont="1" applyFill="1" applyBorder="1" applyAlignment="1">
      <alignment horizontal="left" wrapText="1"/>
    </xf>
    <xf numFmtId="1" fontId="3" fillId="0" borderId="3" xfId="0" applyNumberFormat="1" applyFont="1" applyFill="1" applyBorder="1" applyAlignment="1">
      <alignment horizontal="center" wrapText="1"/>
    </xf>
    <xf numFmtId="0" fontId="3" fillId="0" borderId="3" xfId="2" applyFont="1" applyFill="1" applyBorder="1" applyAlignment="1">
      <alignment horizontal="center" vertical="center" wrapText="1"/>
    </xf>
    <xf numFmtId="164" fontId="3" fillId="0" borderId="3" xfId="1" applyNumberFormat="1" applyFont="1" applyFill="1" applyBorder="1" applyAlignment="1">
      <alignment horizontal="right" vertical="center" wrapText="1"/>
    </xf>
    <xf numFmtId="164" fontId="3" fillId="0" borderId="6" xfId="1" applyNumberFormat="1" applyFont="1" applyFill="1" applyBorder="1" applyAlignment="1">
      <alignment horizontal="right" vertical="center" wrapText="1"/>
    </xf>
    <xf numFmtId="0" fontId="10" fillId="0" borderId="3" xfId="0" applyFont="1" applyFill="1" applyBorder="1" applyAlignment="1">
      <alignment horizontal="left" wrapText="1"/>
    </xf>
    <xf numFmtId="2" fontId="3" fillId="0" borderId="3" xfId="0" applyNumberFormat="1" applyFont="1" applyFill="1" applyBorder="1" applyAlignment="1">
      <alignment horizontal="left" wrapText="1"/>
    </xf>
    <xf numFmtId="164" fontId="3" fillId="0" borderId="1" xfId="1" applyNumberFormat="1" applyFont="1" applyFill="1" applyBorder="1" applyAlignment="1">
      <alignment horizontal="right"/>
    </xf>
    <xf numFmtId="0" fontId="3" fillId="0" borderId="6" xfId="2" applyFont="1" applyFill="1" applyBorder="1" applyAlignment="1">
      <alignment horizontal="center" vertical="center" wrapText="1"/>
    </xf>
    <xf numFmtId="164" fontId="3" fillId="0" borderId="6" xfId="1" applyNumberFormat="1" applyFont="1" applyFill="1" applyBorder="1" applyAlignment="1">
      <alignment horizontal="right"/>
    </xf>
    <xf numFmtId="164" fontId="3" fillId="0" borderId="10" xfId="1" applyNumberFormat="1" applyFont="1" applyFill="1" applyBorder="1" applyAlignment="1">
      <alignment horizontal="right"/>
    </xf>
    <xf numFmtId="0" fontId="10" fillId="0" borderId="3" xfId="0" applyFont="1" applyFill="1" applyBorder="1" applyAlignment="1">
      <alignment horizontal="center"/>
    </xf>
    <xf numFmtId="0" fontId="10" fillId="0" borderId="4" xfId="0" applyFont="1" applyFill="1" applyBorder="1" applyAlignment="1">
      <alignment horizontal="center"/>
    </xf>
    <xf numFmtId="164" fontId="10" fillId="0" borderId="4" xfId="1" applyNumberFormat="1" applyFont="1" applyFill="1" applyBorder="1" applyAlignment="1">
      <alignment horizontal="right"/>
    </xf>
    <xf numFmtId="164" fontId="10" fillId="0" borderId="2" xfId="1" applyNumberFormat="1" applyFont="1" applyFill="1" applyBorder="1" applyAlignment="1">
      <alignment horizontal="right"/>
    </xf>
    <xf numFmtId="0" fontId="3" fillId="0" borderId="4" xfId="0" applyFont="1" applyFill="1" applyBorder="1" applyAlignment="1">
      <alignment horizontal="center" vertical="center"/>
    </xf>
    <xf numFmtId="164" fontId="3" fillId="0" borderId="4" xfId="1" applyNumberFormat="1" applyFont="1" applyFill="1" applyBorder="1" applyAlignment="1">
      <alignment horizontal="right" vertical="top"/>
    </xf>
    <xf numFmtId="164" fontId="10" fillId="0" borderId="3" xfId="1" applyNumberFormat="1" applyFont="1" applyFill="1" applyBorder="1" applyAlignment="1">
      <alignment horizontal="right"/>
    </xf>
    <xf numFmtId="164" fontId="10" fillId="0" borderId="6" xfId="1" applyNumberFormat="1" applyFont="1" applyFill="1" applyBorder="1" applyAlignment="1">
      <alignment horizontal="right"/>
    </xf>
    <xf numFmtId="164" fontId="10" fillId="0" borderId="11" xfId="1" applyNumberFormat="1" applyFont="1" applyFill="1" applyBorder="1" applyAlignment="1">
      <alignment horizontal="right"/>
    </xf>
    <xf numFmtId="164" fontId="10" fillId="0" borderId="1" xfId="1" applyNumberFormat="1" applyFont="1" applyFill="1" applyBorder="1" applyAlignment="1">
      <alignment horizontal="right"/>
    </xf>
    <xf numFmtId="0" fontId="7" fillId="0" borderId="12" xfId="0" applyFont="1" applyFill="1" applyBorder="1" applyAlignment="1">
      <alignment horizontal="center"/>
    </xf>
    <xf numFmtId="2" fontId="3" fillId="0" borderId="4" xfId="0" applyNumberFormat="1" applyFont="1" applyFill="1" applyBorder="1" applyAlignment="1">
      <alignment horizontal="left" wrapText="1"/>
    </xf>
    <xf numFmtId="164" fontId="10" fillId="0" borderId="13" xfId="1" applyNumberFormat="1" applyFont="1" applyFill="1" applyBorder="1" applyAlignment="1">
      <alignment horizontal="right"/>
    </xf>
    <xf numFmtId="164" fontId="10" fillId="0" borderId="14" xfId="1" applyNumberFormat="1" applyFont="1" applyFill="1" applyBorder="1" applyAlignment="1">
      <alignment horizontal="right"/>
    </xf>
    <xf numFmtId="0" fontId="7" fillId="0" borderId="6" xfId="0" applyFont="1" applyFill="1" applyBorder="1" applyAlignment="1">
      <alignment horizontal="center"/>
    </xf>
    <xf numFmtId="2" fontId="3" fillId="0" borderId="7" xfId="0" applyNumberFormat="1" applyFont="1" applyFill="1" applyBorder="1" applyAlignment="1">
      <alignment horizontal="left" wrapText="1"/>
    </xf>
    <xf numFmtId="164" fontId="10" fillId="0" borderId="15" xfId="1" applyNumberFormat="1" applyFont="1" applyFill="1" applyBorder="1" applyAlignment="1">
      <alignment horizontal="right"/>
    </xf>
    <xf numFmtId="164" fontId="10" fillId="0" borderId="16" xfId="1" applyNumberFormat="1" applyFont="1" applyFill="1" applyBorder="1" applyAlignment="1">
      <alignment horizontal="right"/>
    </xf>
    <xf numFmtId="0" fontId="3" fillId="0" borderId="6"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49" fontId="8" fillId="0" borderId="3" xfId="0" applyNumberFormat="1" applyFont="1" applyFill="1" applyBorder="1" applyAlignment="1">
      <alignment horizontal="left" vertical="top" wrapText="1"/>
    </xf>
    <xf numFmtId="0" fontId="3" fillId="0" borderId="3" xfId="0" applyFont="1" applyFill="1" applyBorder="1" applyAlignment="1">
      <alignment horizontal="left"/>
    </xf>
    <xf numFmtId="0" fontId="3" fillId="0" borderId="6" xfId="0" applyFont="1" applyFill="1" applyBorder="1" applyAlignment="1">
      <alignment horizontal="left"/>
    </xf>
    <xf numFmtId="0" fontId="0" fillId="0" borderId="0" xfId="0" applyFill="1"/>
    <xf numFmtId="0" fontId="3" fillId="0" borderId="6" xfId="0" applyFont="1" applyFill="1" applyBorder="1" applyAlignment="1">
      <alignment horizontal="center"/>
    </xf>
    <xf numFmtId="49" fontId="3" fillId="0" borderId="6" xfId="0" applyNumberFormat="1" applyFont="1" applyFill="1" applyBorder="1" applyAlignment="1">
      <alignment horizontal="left" wrapText="1"/>
    </xf>
    <xf numFmtId="164" fontId="3" fillId="0" borderId="6" xfId="1" applyNumberFormat="1" applyFont="1" applyFill="1" applyBorder="1" applyAlignment="1">
      <alignment horizontal="right" vertical="top"/>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wrapText="1"/>
    </xf>
    <xf numFmtId="0" fontId="3" fillId="0" borderId="3" xfId="2" applyFont="1" applyFill="1" applyBorder="1" applyAlignment="1">
      <alignment horizontal="center"/>
    </xf>
    <xf numFmtId="0" fontId="3" fillId="0" borderId="6" xfId="2" applyFont="1" applyFill="1" applyBorder="1" applyAlignment="1">
      <alignment horizontal="center"/>
    </xf>
    <xf numFmtId="0" fontId="7" fillId="0" borderId="6" xfId="2" applyNumberFormat="1" applyFont="1" applyFill="1" applyBorder="1" applyAlignment="1">
      <alignment horizontal="left" wrapText="1"/>
    </xf>
    <xf numFmtId="0" fontId="15" fillId="0" borderId="3" xfId="0" applyFont="1" applyFill="1" applyBorder="1" applyAlignment="1">
      <alignment horizontal="left" vertical="center"/>
    </xf>
    <xf numFmtId="164" fontId="2" fillId="0" borderId="0" xfId="0" applyNumberFormat="1" applyFont="1" applyFill="1"/>
    <xf numFmtId="49" fontId="8" fillId="0" borderId="6" xfId="0" applyNumberFormat="1" applyFont="1" applyFill="1" applyBorder="1" applyAlignment="1">
      <alignment horizontal="left" vertical="top" wrapText="1"/>
    </xf>
    <xf numFmtId="0" fontId="3" fillId="0" borderId="6" xfId="0" applyFont="1" applyFill="1" applyBorder="1" applyAlignment="1">
      <alignment wrapText="1"/>
    </xf>
    <xf numFmtId="164" fontId="3" fillId="0" borderId="6" xfId="0" applyNumberFormat="1" applyFont="1" applyFill="1" applyBorder="1" applyAlignment="1">
      <alignment wrapText="1"/>
    </xf>
    <xf numFmtId="164" fontId="3" fillId="0" borderId="1" xfId="0" applyNumberFormat="1" applyFont="1" applyFill="1" applyBorder="1" applyAlignment="1">
      <alignment wrapText="1"/>
    </xf>
    <xf numFmtId="164" fontId="3" fillId="0" borderId="1" xfId="0" applyNumberFormat="1" applyFont="1" applyFill="1" applyBorder="1"/>
    <xf numFmtId="164" fontId="3" fillId="0" borderId="6" xfId="0" applyNumberFormat="1" applyFont="1" applyFill="1" applyBorder="1" applyAlignment="1">
      <alignment vertical="top" wrapText="1"/>
    </xf>
    <xf numFmtId="164" fontId="3" fillId="0" borderId="1" xfId="0" applyNumberFormat="1" applyFont="1" applyFill="1" applyBorder="1" applyAlignment="1">
      <alignment vertical="top" wrapText="1"/>
    </xf>
    <xf numFmtId="0" fontId="3" fillId="0" borderId="6" xfId="0" applyFont="1" applyFill="1" applyBorder="1" applyAlignment="1">
      <alignment vertical="top" wrapText="1"/>
    </xf>
    <xf numFmtId="164" fontId="3" fillId="0" borderId="6" xfId="0" applyNumberFormat="1" applyFont="1" applyFill="1" applyBorder="1"/>
    <xf numFmtId="0" fontId="10" fillId="0" borderId="6" xfId="0" applyFont="1" applyFill="1" applyBorder="1" applyAlignment="1">
      <alignment vertical="top" wrapText="1"/>
    </xf>
    <xf numFmtId="0" fontId="3" fillId="0" borderId="6" xfId="0" applyFont="1" applyFill="1" applyBorder="1"/>
    <xf numFmtId="0" fontId="3" fillId="0" borderId="6" xfId="0" applyFont="1" applyFill="1" applyBorder="1" applyAlignment="1">
      <alignment vertical="center"/>
    </xf>
    <xf numFmtId="49" fontId="3" fillId="0" borderId="3" xfId="0" applyNumberFormat="1" applyFont="1" applyFill="1" applyBorder="1" applyAlignment="1">
      <alignment horizontal="center"/>
    </xf>
    <xf numFmtId="0" fontId="7" fillId="0" borderId="6" xfId="0" applyFont="1" applyFill="1" applyBorder="1" applyAlignment="1">
      <alignment horizontal="center" wrapText="1"/>
    </xf>
    <xf numFmtId="164" fontId="7" fillId="0" borderId="6" xfId="1" applyNumberFormat="1" applyFont="1" applyFill="1" applyBorder="1" applyAlignment="1">
      <alignment horizontal="right" wrapText="1"/>
    </xf>
    <xf numFmtId="0" fontId="3" fillId="0" borderId="10" xfId="0" applyFont="1" applyFill="1" applyBorder="1" applyAlignment="1">
      <alignment horizontal="center" vertical="center"/>
    </xf>
    <xf numFmtId="0" fontId="3" fillId="0" borderId="10" xfId="2" applyFont="1" applyFill="1" applyBorder="1" applyAlignment="1">
      <alignment horizontal="center" vertical="center" wrapText="1"/>
    </xf>
    <xf numFmtId="0" fontId="7" fillId="0" borderId="3" xfId="2" applyNumberFormat="1" applyFont="1" applyFill="1" applyBorder="1" applyAlignment="1">
      <alignment horizontal="left" vertical="center" wrapText="1"/>
    </xf>
    <xf numFmtId="0" fontId="13" fillId="0" borderId="6" xfId="0" applyFont="1" applyFill="1" applyBorder="1" applyAlignment="1">
      <alignment horizontal="left" wrapText="1"/>
    </xf>
    <xf numFmtId="44" fontId="3" fillId="0" borderId="0" xfId="0" applyNumberFormat="1" applyFont="1" applyFill="1"/>
    <xf numFmtId="0" fontId="3" fillId="0" borderId="0" xfId="0" applyFont="1" applyFill="1" applyAlignment="1"/>
    <xf numFmtId="0" fontId="2" fillId="0" borderId="0" xfId="0" applyFont="1" applyFill="1" applyAlignment="1">
      <alignment horizontal="center"/>
    </xf>
    <xf numFmtId="0" fontId="2" fillId="0" borderId="0" xfId="0" applyFont="1" applyFill="1" applyBorder="1" applyAlignment="1">
      <alignment horizontal="left" vertical="top"/>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Fill="1" applyAlignment="1">
      <alignment horizontal="left"/>
    </xf>
    <xf numFmtId="0" fontId="6" fillId="0" borderId="0" xfId="0" applyFont="1" applyFill="1" applyAlignment="1">
      <alignment horizontal="center"/>
    </xf>
    <xf numFmtId="0" fontId="5" fillId="0" borderId="0" xfId="0" applyFont="1" applyFill="1" applyAlignment="1">
      <alignment horizontal="center"/>
    </xf>
    <xf numFmtId="0" fontId="6" fillId="0" borderId="3" xfId="0" applyFont="1" applyFill="1" applyBorder="1" applyAlignment="1">
      <alignment horizontal="center" wrapText="1"/>
    </xf>
    <xf numFmtId="164" fontId="7" fillId="0" borderId="5" xfId="1" applyNumberFormat="1" applyFont="1" applyFill="1" applyBorder="1" applyAlignment="1">
      <alignment horizontal="right"/>
    </xf>
    <xf numFmtId="164" fontId="7" fillId="0" borderId="3" xfId="1" applyNumberFormat="1" applyFont="1" applyFill="1" applyBorder="1" applyAlignment="1">
      <alignment horizontal="right" vertical="center" wrapText="1"/>
    </xf>
    <xf numFmtId="0" fontId="3" fillId="0" borderId="4" xfId="0" applyFont="1" applyFill="1" applyBorder="1" applyAlignment="1">
      <alignment horizontal="center"/>
    </xf>
    <xf numFmtId="164" fontId="3" fillId="0" borderId="3" xfId="1" applyNumberFormat="1" applyFont="1" applyFill="1" applyBorder="1" applyAlignment="1">
      <alignment horizontal="right" vertical="center"/>
    </xf>
    <xf numFmtId="164" fontId="7" fillId="0" borderId="2" xfId="1" applyNumberFormat="1" applyFont="1" applyFill="1" applyBorder="1" applyAlignment="1">
      <alignment horizontal="right" vertical="center"/>
    </xf>
    <xf numFmtId="1" fontId="3" fillId="0" borderId="3" xfId="2" applyNumberFormat="1" applyFont="1" applyFill="1" applyBorder="1" applyAlignment="1">
      <alignment horizontal="center" vertical="center" wrapText="1"/>
    </xf>
    <xf numFmtId="0" fontId="3" fillId="0" borderId="3" xfId="2" applyFont="1" applyFill="1" applyBorder="1" applyAlignment="1">
      <alignment horizontal="left" vertical="center" wrapText="1"/>
    </xf>
    <xf numFmtId="1" fontId="3" fillId="0" borderId="3" xfId="2" applyNumberFormat="1" applyFont="1" applyFill="1" applyBorder="1" applyAlignment="1">
      <alignment horizontal="center" wrapText="1"/>
    </xf>
    <xf numFmtId="0" fontId="3" fillId="0" borderId="0" xfId="2" applyFont="1" applyFill="1" applyBorder="1" applyAlignment="1">
      <alignment horizontal="center" vertical="center" wrapText="1"/>
    </xf>
    <xf numFmtId="0" fontId="10" fillId="0" borderId="3" xfId="0" applyFont="1" applyFill="1" applyBorder="1"/>
    <xf numFmtId="0" fontId="7" fillId="0" borderId="1" xfId="0" applyFont="1" applyFill="1" applyBorder="1" applyAlignment="1">
      <alignment horizontal="center"/>
    </xf>
    <xf numFmtId="0" fontId="3" fillId="0" borderId="7" xfId="2" applyFont="1" applyFill="1" applyBorder="1" applyAlignment="1">
      <alignment horizontal="center" wrapText="1"/>
    </xf>
    <xf numFmtId="0" fontId="3" fillId="0" borderId="1" xfId="2" applyFont="1" applyFill="1" applyBorder="1" applyAlignment="1">
      <alignment horizontal="center" wrapText="1"/>
    </xf>
    <xf numFmtId="0" fontId="2" fillId="0" borderId="0" xfId="2" applyFont="1" applyFill="1"/>
    <xf numFmtId="0" fontId="2" fillId="0" borderId="0" xfId="2" applyFont="1" applyFill="1" applyAlignment="1"/>
    <xf numFmtId="2" fontId="10" fillId="0" borderId="3" xfId="0" applyNumberFormat="1" applyFont="1" applyFill="1" applyBorder="1" applyAlignment="1">
      <alignment horizontal="left" wrapText="1"/>
    </xf>
    <xf numFmtId="2" fontId="3" fillId="0" borderId="6" xfId="0" applyNumberFormat="1" applyFont="1" applyFill="1" applyBorder="1" applyAlignment="1">
      <alignment horizontal="left" wrapText="1"/>
    </xf>
    <xf numFmtId="2" fontId="3" fillId="0" borderId="14" xfId="0" applyNumberFormat="1" applyFont="1" applyFill="1" applyBorder="1" applyAlignment="1">
      <alignment horizontal="left" wrapText="1"/>
    </xf>
    <xf numFmtId="2" fontId="3" fillId="0" borderId="0" xfId="0" applyNumberFormat="1" applyFont="1" applyFill="1" applyBorder="1" applyAlignment="1">
      <alignment horizontal="left" wrapText="1"/>
    </xf>
    <xf numFmtId="0" fontId="3" fillId="0" borderId="10" xfId="2" applyFont="1" applyFill="1" applyBorder="1" applyAlignment="1">
      <alignment horizontal="center"/>
    </xf>
    <xf numFmtId="0" fontId="3" fillId="0" borderId="4" xfId="0" applyFont="1" applyFill="1" applyBorder="1" applyAlignment="1">
      <alignment horizontal="left"/>
    </xf>
    <xf numFmtId="2" fontId="8" fillId="0" borderId="6" xfId="0" applyNumberFormat="1" applyFont="1" applyFill="1" applyBorder="1" applyAlignment="1">
      <alignment horizontal="left"/>
    </xf>
    <xf numFmtId="2" fontId="3" fillId="0" borderId="6" xfId="0" applyNumberFormat="1" applyFont="1" applyFill="1" applyBorder="1" applyAlignment="1">
      <alignment horizontal="left"/>
    </xf>
    <xf numFmtId="0" fontId="3" fillId="0" borderId="17" xfId="0" applyFont="1" applyFill="1" applyBorder="1" applyAlignment="1">
      <alignment horizontal="center"/>
    </xf>
    <xf numFmtId="0" fontId="7" fillId="0" borderId="6" xfId="0" applyFont="1" applyFill="1" applyBorder="1" applyAlignment="1">
      <alignment horizontal="left"/>
    </xf>
    <xf numFmtId="164" fontId="7" fillId="0" borderId="6" xfId="1" applyNumberFormat="1" applyFont="1" applyFill="1" applyBorder="1" applyAlignment="1">
      <alignment horizontal="right" vertical="center"/>
    </xf>
    <xf numFmtId="0" fontId="3" fillId="0" borderId="6" xfId="0" applyFont="1" applyFill="1" applyBorder="1" applyAlignment="1">
      <alignment horizontal="left" wrapText="1"/>
    </xf>
    <xf numFmtId="164" fontId="7" fillId="0" borderId="1" xfId="1" applyNumberFormat="1" applyFont="1" applyFill="1" applyBorder="1" applyAlignment="1">
      <alignment horizontal="right" vertical="center"/>
    </xf>
    <xf numFmtId="0" fontId="10" fillId="0" borderId="6" xfId="0" applyFont="1" applyFill="1" applyBorder="1" applyAlignment="1">
      <alignment horizontal="left" wrapText="1"/>
    </xf>
    <xf numFmtId="0" fontId="3" fillId="0" borderId="18" xfId="0" applyFont="1" applyFill="1" applyBorder="1" applyAlignment="1">
      <alignment horizontal="left" vertical="center"/>
    </xf>
    <xf numFmtId="2" fontId="3" fillId="0" borderId="3" xfId="0" applyNumberFormat="1" applyFont="1" applyFill="1" applyBorder="1" applyAlignment="1">
      <alignment horizontal="center" vertical="center"/>
    </xf>
    <xf numFmtId="164" fontId="3" fillId="0" borderId="19" xfId="1" applyNumberFormat="1" applyFont="1" applyFill="1" applyBorder="1" applyAlignment="1">
      <alignment horizontal="right"/>
    </xf>
    <xf numFmtId="0" fontId="3" fillId="0" borderId="11" xfId="0" applyFont="1" applyFill="1" applyBorder="1" applyAlignment="1">
      <alignment horizontal="right" vertical="center"/>
    </xf>
    <xf numFmtId="0" fontId="3" fillId="0" borderId="11" xfId="0" applyFont="1" applyFill="1" applyBorder="1" applyAlignment="1">
      <alignment horizontal="center" vertical="center"/>
    </xf>
    <xf numFmtId="164" fontId="8" fillId="0" borderId="20" xfId="1" applyNumberFormat="1" applyFont="1" applyFill="1" applyBorder="1" applyAlignment="1">
      <alignment horizontal="right"/>
    </xf>
    <xf numFmtId="44" fontId="8" fillId="0" borderId="21" xfId="1" applyFont="1" applyFill="1" applyBorder="1" applyAlignment="1">
      <alignment horizontal="right"/>
    </xf>
    <xf numFmtId="164" fontId="8" fillId="0" borderId="22" xfId="1" applyNumberFormat="1" applyFont="1" applyFill="1" applyBorder="1" applyAlignment="1">
      <alignment horizontal="right"/>
    </xf>
    <xf numFmtId="0" fontId="3" fillId="0" borderId="0" xfId="0" applyFont="1" applyFill="1"/>
    <xf numFmtId="0" fontId="3" fillId="0" borderId="0" xfId="0" applyFont="1" applyFill="1" applyAlignment="1">
      <alignment horizontal="center"/>
    </xf>
    <xf numFmtId="0" fontId="7" fillId="0" borderId="0" xfId="0" applyFont="1" applyFill="1" applyAlignment="1">
      <alignment horizontal="left"/>
    </xf>
    <xf numFmtId="0" fontId="7" fillId="0" borderId="0" xfId="0" applyFont="1" applyFill="1" applyAlignment="1"/>
    <xf numFmtId="0" fontId="7" fillId="0" borderId="0" xfId="0" applyFont="1" applyFill="1" applyAlignment="1">
      <alignment horizontal="right"/>
    </xf>
    <xf numFmtId="0" fontId="7" fillId="0" borderId="0" xfId="0" applyFont="1" applyFill="1" applyAlignment="1">
      <alignment horizontal="center"/>
    </xf>
    <xf numFmtId="0" fontId="2" fillId="0" borderId="0" xfId="0" applyFont="1" applyFill="1" applyAlignment="1">
      <alignment horizontal="center" wrapText="1"/>
    </xf>
    <xf numFmtId="0" fontId="2"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Fill="1" applyAlignment="1">
      <alignment horizontal="center"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511</xdr:row>
      <xdr:rowOff>1077</xdr:rowOff>
    </xdr:from>
    <xdr:to>
      <xdr:col>8</xdr:col>
      <xdr:colOff>950594</xdr:colOff>
      <xdr:row>513</xdr:row>
      <xdr:rowOff>120015</xdr:rowOff>
    </xdr:to>
    <xdr:pic>
      <xdr:nvPicPr>
        <xdr:cNvPr id="2" name="Picture 3" descr="FDOE Logo_Small (2)">
          <a:extLst>
            <a:ext uri="{FF2B5EF4-FFF2-40B4-BE49-F238E27FC236}">
              <a16:creationId xmlns:a16="http://schemas.microsoft.com/office/drawing/2014/main" id="{34E2BE3E-C0E3-4989-81B8-0942192A8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2400" y="115501227"/>
          <a:ext cx="16268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15"/>
  <sheetViews>
    <sheetView tabSelected="1" zoomScale="80" zoomScaleNormal="80" workbookViewId="0">
      <selection activeCell="I8" sqref="I8"/>
    </sheetView>
  </sheetViews>
  <sheetFormatPr baseColWidth="10" defaultColWidth="9.1640625" defaultRowHeight="14" x14ac:dyDescent="0.15"/>
  <cols>
    <col min="1" max="1" width="8.6640625" style="47" bestFit="1" customWidth="1"/>
    <col min="2" max="2" width="13.5" style="47" bestFit="1" customWidth="1"/>
    <col min="3" max="3" width="10.1640625" style="47" customWidth="1"/>
    <col min="4" max="4" width="9.6640625" style="47" customWidth="1"/>
    <col min="5" max="5" width="153.5" style="117" customWidth="1"/>
    <col min="6" max="6" width="10.33203125" style="118" customWidth="1"/>
    <col min="7" max="7" width="18.83203125" style="47" bestFit="1" customWidth="1"/>
    <col min="8" max="8" width="16.33203125" style="47" bestFit="1" customWidth="1"/>
    <col min="9" max="9" width="15.83203125" style="47" bestFit="1" customWidth="1"/>
    <col min="10" max="10" width="42.33203125" style="47" bestFit="1" customWidth="1"/>
    <col min="11" max="11" width="42.5" style="47" customWidth="1"/>
    <col min="12" max="16384" width="9.1640625" style="47"/>
  </cols>
  <sheetData>
    <row r="1" spans="1:9" ht="38.25" customHeight="1" x14ac:dyDescent="0.15">
      <c r="A1" s="170" t="s">
        <v>0</v>
      </c>
      <c r="B1" s="170"/>
      <c r="C1" s="170"/>
      <c r="D1" s="170"/>
      <c r="H1" s="171" t="s">
        <v>1</v>
      </c>
      <c r="I1" s="172"/>
    </row>
    <row r="2" spans="1:9" x14ac:dyDescent="0.15">
      <c r="A2" s="119"/>
      <c r="B2" s="119"/>
      <c r="C2" s="119"/>
      <c r="D2" s="119"/>
      <c r="H2" s="120"/>
      <c r="I2" s="121"/>
    </row>
    <row r="3" spans="1:9" ht="30" customHeight="1" x14ac:dyDescent="0.15">
      <c r="A3" s="170" t="s">
        <v>2</v>
      </c>
      <c r="B3" s="170"/>
      <c r="C3" s="170"/>
      <c r="D3" s="170"/>
      <c r="H3" s="120"/>
      <c r="I3" s="121"/>
    </row>
    <row r="4" spans="1:9" x14ac:dyDescent="0.15">
      <c r="A4" s="119"/>
      <c r="B4" s="119"/>
      <c r="C4" s="119"/>
      <c r="D4" s="119"/>
    </row>
    <row r="5" spans="1:9" ht="23.25" customHeight="1" x14ac:dyDescent="0.25">
      <c r="A5" s="122" t="s">
        <v>3</v>
      </c>
      <c r="B5" s="122"/>
      <c r="C5" s="122"/>
      <c r="D5" s="122"/>
      <c r="E5" s="123"/>
      <c r="F5" s="124"/>
      <c r="G5" s="124"/>
      <c r="H5" s="124"/>
      <c r="I5" s="124"/>
    </row>
    <row r="6" spans="1:9" ht="23.25" customHeight="1" x14ac:dyDescent="0.25">
      <c r="A6" s="122" t="s">
        <v>4</v>
      </c>
      <c r="B6" s="122"/>
      <c r="C6" s="122"/>
      <c r="D6" s="122"/>
      <c r="E6" s="123"/>
      <c r="F6" s="124"/>
      <c r="G6" s="124"/>
      <c r="H6" s="124"/>
      <c r="I6" s="124"/>
    </row>
    <row r="8" spans="1:9" ht="42" x14ac:dyDescent="0.15">
      <c r="A8" s="2" t="s">
        <v>5</v>
      </c>
      <c r="B8" s="2" t="s">
        <v>6</v>
      </c>
      <c r="C8" s="125" t="s">
        <v>7</v>
      </c>
      <c r="D8" s="125" t="s">
        <v>8</v>
      </c>
      <c r="E8" s="2" t="s">
        <v>9</v>
      </c>
      <c r="F8" s="125" t="s">
        <v>10</v>
      </c>
      <c r="G8" s="125" t="s">
        <v>11</v>
      </c>
      <c r="H8" s="1" t="s">
        <v>12</v>
      </c>
      <c r="I8" s="2" t="s">
        <v>13</v>
      </c>
    </row>
    <row r="9" spans="1:9" x14ac:dyDescent="0.15">
      <c r="A9" s="5">
        <v>5100</v>
      </c>
      <c r="B9" s="5">
        <v>130</v>
      </c>
      <c r="C9" s="5">
        <v>1</v>
      </c>
      <c r="D9" s="5">
        <v>1</v>
      </c>
      <c r="E9" s="6" t="s">
        <v>14</v>
      </c>
      <c r="F9" s="5">
        <v>20</v>
      </c>
      <c r="G9" s="126">
        <v>961648</v>
      </c>
      <c r="H9" s="3"/>
      <c r="I9" s="4">
        <f>SUM(G9:H9)</f>
        <v>961648</v>
      </c>
    </row>
    <row r="10" spans="1:9" x14ac:dyDescent="0.15">
      <c r="A10" s="15">
        <v>5100</v>
      </c>
      <c r="B10" s="5">
        <v>133</v>
      </c>
      <c r="C10" s="15">
        <v>1</v>
      </c>
      <c r="D10" s="15">
        <v>1</v>
      </c>
      <c r="E10" s="18" t="s">
        <v>15</v>
      </c>
      <c r="F10" s="15"/>
      <c r="G10" s="4">
        <v>10000</v>
      </c>
      <c r="H10" s="4"/>
      <c r="I10" s="4">
        <f t="shared" ref="I10:I73" si="0">SUM(G10:H10)</f>
        <v>10000</v>
      </c>
    </row>
    <row r="11" spans="1:9" x14ac:dyDescent="0.15">
      <c r="A11" s="15">
        <v>5100</v>
      </c>
      <c r="B11" s="5">
        <v>210</v>
      </c>
      <c r="C11" s="15">
        <v>1</v>
      </c>
      <c r="D11" s="15">
        <v>1</v>
      </c>
      <c r="E11" s="8" t="s">
        <v>16</v>
      </c>
      <c r="F11" s="15"/>
      <c r="G11" s="127">
        <v>128391</v>
      </c>
      <c r="H11" s="4"/>
      <c r="I11" s="4">
        <f t="shared" si="0"/>
        <v>128391</v>
      </c>
    </row>
    <row r="12" spans="1:9" x14ac:dyDescent="0.15">
      <c r="A12" s="15">
        <v>5100</v>
      </c>
      <c r="B12" s="5">
        <v>220</v>
      </c>
      <c r="C12" s="15">
        <v>1</v>
      </c>
      <c r="D12" s="15">
        <v>1</v>
      </c>
      <c r="E12" s="8" t="s">
        <v>17</v>
      </c>
      <c r="F12" s="15"/>
      <c r="G12" s="16">
        <v>80811</v>
      </c>
      <c r="H12" s="4"/>
      <c r="I12" s="4">
        <f t="shared" si="0"/>
        <v>80811</v>
      </c>
    </row>
    <row r="13" spans="1:9" x14ac:dyDescent="0.15">
      <c r="A13" s="15">
        <v>5100</v>
      </c>
      <c r="B13" s="5">
        <v>230</v>
      </c>
      <c r="C13" s="15">
        <v>1</v>
      </c>
      <c r="D13" s="15">
        <v>1</v>
      </c>
      <c r="E13" s="8" t="s">
        <v>18</v>
      </c>
      <c r="F13" s="15"/>
      <c r="G13" s="16">
        <v>125328</v>
      </c>
      <c r="H13" s="4"/>
      <c r="I13" s="4">
        <f t="shared" si="0"/>
        <v>125328</v>
      </c>
    </row>
    <row r="14" spans="1:9" x14ac:dyDescent="0.15">
      <c r="A14" s="5">
        <v>5100</v>
      </c>
      <c r="B14" s="5">
        <v>240</v>
      </c>
      <c r="C14" s="5">
        <v>1</v>
      </c>
      <c r="D14" s="5">
        <v>1</v>
      </c>
      <c r="E14" s="6" t="s">
        <v>19</v>
      </c>
      <c r="F14" s="5"/>
      <c r="G14" s="7">
        <v>15851</v>
      </c>
      <c r="H14" s="3"/>
      <c r="I14" s="4">
        <f t="shared" si="0"/>
        <v>15851</v>
      </c>
    </row>
    <row r="15" spans="1:9" x14ac:dyDescent="0.15">
      <c r="A15" s="15">
        <v>5200</v>
      </c>
      <c r="B15" s="5">
        <v>130</v>
      </c>
      <c r="C15" s="15">
        <v>1</v>
      </c>
      <c r="D15" s="15">
        <v>1</v>
      </c>
      <c r="E15" s="8" t="s">
        <v>20</v>
      </c>
      <c r="F15" s="15">
        <v>1</v>
      </c>
      <c r="G15" s="4">
        <v>53500</v>
      </c>
      <c r="H15" s="4"/>
      <c r="I15" s="4">
        <f t="shared" si="0"/>
        <v>53500</v>
      </c>
    </row>
    <row r="16" spans="1:9" x14ac:dyDescent="0.15">
      <c r="A16" s="15">
        <v>5200</v>
      </c>
      <c r="B16" s="5">
        <v>210</v>
      </c>
      <c r="C16" s="15">
        <v>1</v>
      </c>
      <c r="D16" s="15">
        <v>1</v>
      </c>
      <c r="E16" s="8" t="s">
        <v>21</v>
      </c>
      <c r="F16" s="15"/>
      <c r="G16" s="16">
        <v>5789</v>
      </c>
      <c r="H16" s="4"/>
      <c r="I16" s="4">
        <f t="shared" si="0"/>
        <v>5789</v>
      </c>
    </row>
    <row r="17" spans="1:9" x14ac:dyDescent="0.15">
      <c r="A17" s="15">
        <v>5200</v>
      </c>
      <c r="B17" s="5">
        <v>220</v>
      </c>
      <c r="C17" s="15">
        <v>1</v>
      </c>
      <c r="D17" s="15">
        <v>1</v>
      </c>
      <c r="E17" s="8" t="s">
        <v>22</v>
      </c>
      <c r="F17" s="15"/>
      <c r="G17" s="16">
        <v>4093</v>
      </c>
      <c r="H17" s="4"/>
      <c r="I17" s="4">
        <f t="shared" si="0"/>
        <v>4093</v>
      </c>
    </row>
    <row r="18" spans="1:9" x14ac:dyDescent="0.15">
      <c r="A18" s="15">
        <v>5200</v>
      </c>
      <c r="B18" s="5">
        <v>230</v>
      </c>
      <c r="C18" s="15">
        <v>1</v>
      </c>
      <c r="D18" s="15">
        <v>1</v>
      </c>
      <c r="E18" s="8" t="s">
        <v>23</v>
      </c>
      <c r="F18" s="15"/>
      <c r="G18" s="16">
        <v>7833</v>
      </c>
      <c r="H18" s="4"/>
      <c r="I18" s="4">
        <f t="shared" si="0"/>
        <v>7833</v>
      </c>
    </row>
    <row r="19" spans="1:9" x14ac:dyDescent="0.15">
      <c r="A19" s="15">
        <v>5200</v>
      </c>
      <c r="B19" s="5">
        <v>240</v>
      </c>
      <c r="C19" s="15">
        <v>1</v>
      </c>
      <c r="D19" s="15">
        <v>1</v>
      </c>
      <c r="E19" s="8" t="s">
        <v>24</v>
      </c>
      <c r="F19" s="15"/>
      <c r="G19" s="16">
        <v>803</v>
      </c>
      <c r="H19" s="4"/>
      <c r="I19" s="4">
        <f t="shared" si="0"/>
        <v>803</v>
      </c>
    </row>
    <row r="20" spans="1:9" x14ac:dyDescent="0.15">
      <c r="A20" s="15">
        <v>6130</v>
      </c>
      <c r="B20" s="5">
        <v>130</v>
      </c>
      <c r="C20" s="15">
        <v>1</v>
      </c>
      <c r="D20" s="15">
        <v>1</v>
      </c>
      <c r="E20" s="8" t="s">
        <v>25</v>
      </c>
      <c r="F20" s="15">
        <v>1</v>
      </c>
      <c r="G20" s="4">
        <v>48528</v>
      </c>
      <c r="H20" s="4"/>
      <c r="I20" s="4">
        <f t="shared" si="0"/>
        <v>48528</v>
      </c>
    </row>
    <row r="21" spans="1:9" x14ac:dyDescent="0.15">
      <c r="A21" s="15">
        <v>6130</v>
      </c>
      <c r="B21" s="5">
        <v>210</v>
      </c>
      <c r="C21" s="15">
        <v>1</v>
      </c>
      <c r="D21" s="15">
        <v>1</v>
      </c>
      <c r="E21" s="8" t="s">
        <v>26</v>
      </c>
      <c r="F21" s="15"/>
      <c r="G21" s="16">
        <v>5251</v>
      </c>
      <c r="H21" s="4"/>
      <c r="I21" s="4">
        <f t="shared" si="0"/>
        <v>5251</v>
      </c>
    </row>
    <row r="22" spans="1:9" x14ac:dyDescent="0.15">
      <c r="A22" s="15">
        <v>6130</v>
      </c>
      <c r="B22" s="5">
        <v>220</v>
      </c>
      <c r="C22" s="15">
        <v>1</v>
      </c>
      <c r="D22" s="15">
        <v>1</v>
      </c>
      <c r="E22" s="8" t="s">
        <v>27</v>
      </c>
      <c r="F22" s="15"/>
      <c r="G22" s="16">
        <v>3713</v>
      </c>
      <c r="H22" s="4"/>
      <c r="I22" s="4">
        <f t="shared" si="0"/>
        <v>3713</v>
      </c>
    </row>
    <row r="23" spans="1:9" x14ac:dyDescent="0.15">
      <c r="A23" s="15">
        <v>6130</v>
      </c>
      <c r="B23" s="5">
        <v>230</v>
      </c>
      <c r="C23" s="15">
        <v>1</v>
      </c>
      <c r="D23" s="15">
        <v>1</v>
      </c>
      <c r="E23" s="8" t="s">
        <v>28</v>
      </c>
      <c r="F23" s="15"/>
      <c r="G23" s="16">
        <v>7833</v>
      </c>
      <c r="H23" s="4"/>
      <c r="I23" s="4">
        <f t="shared" si="0"/>
        <v>7833</v>
      </c>
    </row>
    <row r="24" spans="1:9" x14ac:dyDescent="0.15">
      <c r="A24" s="15">
        <v>6130</v>
      </c>
      <c r="B24" s="5">
        <v>240</v>
      </c>
      <c r="C24" s="15">
        <v>1</v>
      </c>
      <c r="D24" s="15">
        <v>1</v>
      </c>
      <c r="E24" s="8" t="s">
        <v>29</v>
      </c>
      <c r="F24" s="15"/>
      <c r="G24" s="16">
        <v>728</v>
      </c>
      <c r="H24" s="4"/>
      <c r="I24" s="4">
        <f t="shared" si="0"/>
        <v>728</v>
      </c>
    </row>
    <row r="25" spans="1:9" x14ac:dyDescent="0.15">
      <c r="A25" s="20">
        <v>5100</v>
      </c>
      <c r="B25" s="128">
        <v>120</v>
      </c>
      <c r="C25" s="20">
        <v>1</v>
      </c>
      <c r="D25" s="20">
        <v>2</v>
      </c>
      <c r="E25" s="83" t="s">
        <v>30</v>
      </c>
      <c r="F25" s="20">
        <v>12.52</v>
      </c>
      <c r="G25" s="10">
        <v>322455</v>
      </c>
      <c r="H25" s="10">
        <v>200473</v>
      </c>
      <c r="I25" s="4">
        <f t="shared" si="0"/>
        <v>522928</v>
      </c>
    </row>
    <row r="26" spans="1:9" x14ac:dyDescent="0.15">
      <c r="A26" s="20">
        <v>5100</v>
      </c>
      <c r="B26" s="128">
        <v>150</v>
      </c>
      <c r="C26" s="20">
        <v>1</v>
      </c>
      <c r="D26" s="20">
        <v>2</v>
      </c>
      <c r="E26" s="83" t="s">
        <v>31</v>
      </c>
      <c r="F26" s="20">
        <v>5.34</v>
      </c>
      <c r="G26" s="10">
        <v>41453</v>
      </c>
      <c r="H26" s="10">
        <v>41453</v>
      </c>
      <c r="I26" s="4">
        <f t="shared" si="0"/>
        <v>82906</v>
      </c>
    </row>
    <row r="27" spans="1:9" x14ac:dyDescent="0.15">
      <c r="A27" s="128">
        <v>5100</v>
      </c>
      <c r="B27" s="128">
        <v>210</v>
      </c>
      <c r="C27" s="128">
        <v>1</v>
      </c>
      <c r="D27" s="20">
        <v>2</v>
      </c>
      <c r="E27" s="9" t="s">
        <v>32</v>
      </c>
      <c r="F27" s="128"/>
      <c r="G27" s="66">
        <v>37808</v>
      </c>
      <c r="H27" s="66">
        <v>37808</v>
      </c>
      <c r="I27" s="4">
        <f t="shared" si="0"/>
        <v>75616</v>
      </c>
    </row>
    <row r="28" spans="1:9" x14ac:dyDescent="0.15">
      <c r="A28" s="20">
        <v>5100</v>
      </c>
      <c r="B28" s="128">
        <v>220</v>
      </c>
      <c r="C28" s="20">
        <v>1</v>
      </c>
      <c r="D28" s="20">
        <v>2</v>
      </c>
      <c r="E28" s="56" t="s">
        <v>33</v>
      </c>
      <c r="F28" s="20"/>
      <c r="G28" s="10">
        <v>27880</v>
      </c>
      <c r="H28" s="10">
        <v>27880</v>
      </c>
      <c r="I28" s="4">
        <f t="shared" si="0"/>
        <v>55760</v>
      </c>
    </row>
    <row r="29" spans="1:9" x14ac:dyDescent="0.15">
      <c r="A29" s="20">
        <v>5100</v>
      </c>
      <c r="B29" s="128">
        <v>240</v>
      </c>
      <c r="C29" s="20">
        <v>1</v>
      </c>
      <c r="D29" s="20">
        <v>2</v>
      </c>
      <c r="E29" s="56" t="s">
        <v>34</v>
      </c>
      <c r="F29" s="20"/>
      <c r="G29" s="10">
        <v>5488</v>
      </c>
      <c r="H29" s="10">
        <v>5488</v>
      </c>
      <c r="I29" s="4">
        <f t="shared" si="0"/>
        <v>10976</v>
      </c>
    </row>
    <row r="30" spans="1:9" x14ac:dyDescent="0.15">
      <c r="A30" s="20">
        <v>5200</v>
      </c>
      <c r="B30" s="128">
        <v>120</v>
      </c>
      <c r="C30" s="20">
        <v>1</v>
      </c>
      <c r="D30" s="20">
        <v>2</v>
      </c>
      <c r="E30" s="83" t="s">
        <v>35</v>
      </c>
      <c r="F30" s="20">
        <v>3.68</v>
      </c>
      <c r="G30" s="10">
        <v>94885</v>
      </c>
      <c r="H30" s="10">
        <v>94885</v>
      </c>
      <c r="I30" s="4">
        <f t="shared" si="0"/>
        <v>189770</v>
      </c>
    </row>
    <row r="31" spans="1:9" x14ac:dyDescent="0.15">
      <c r="A31" s="20">
        <v>5200</v>
      </c>
      <c r="B31" s="128">
        <v>150</v>
      </c>
      <c r="C31" s="20">
        <v>1</v>
      </c>
      <c r="D31" s="20">
        <v>2</v>
      </c>
      <c r="E31" s="83" t="s">
        <v>36</v>
      </c>
      <c r="F31" s="20">
        <v>2.2999999999999998</v>
      </c>
      <c r="G31" s="10">
        <v>17815</v>
      </c>
      <c r="H31" s="10">
        <v>17815</v>
      </c>
      <c r="I31" s="4">
        <f t="shared" si="0"/>
        <v>35630</v>
      </c>
    </row>
    <row r="32" spans="1:9" x14ac:dyDescent="0.15">
      <c r="A32" s="20">
        <v>5200</v>
      </c>
      <c r="B32" s="128">
        <v>210</v>
      </c>
      <c r="C32" s="20">
        <v>1</v>
      </c>
      <c r="D32" s="20">
        <v>2</v>
      </c>
      <c r="E32" s="56" t="s">
        <v>37</v>
      </c>
      <c r="F32" s="20"/>
      <c r="G32" s="10">
        <v>12226</v>
      </c>
      <c r="H32" s="10">
        <v>12226</v>
      </c>
      <c r="I32" s="4">
        <f t="shared" si="0"/>
        <v>24452</v>
      </c>
    </row>
    <row r="33" spans="1:9" x14ac:dyDescent="0.15">
      <c r="A33" s="20">
        <v>5200</v>
      </c>
      <c r="B33" s="128">
        <v>220</v>
      </c>
      <c r="C33" s="20">
        <v>1</v>
      </c>
      <c r="D33" s="20">
        <v>2</v>
      </c>
      <c r="E33" s="56" t="s">
        <v>38</v>
      </c>
      <c r="F33" s="20"/>
      <c r="G33" s="10">
        <v>8647</v>
      </c>
      <c r="H33" s="10">
        <v>8647</v>
      </c>
      <c r="I33" s="4">
        <f t="shared" si="0"/>
        <v>17294</v>
      </c>
    </row>
    <row r="34" spans="1:9" x14ac:dyDescent="0.15">
      <c r="A34" s="20">
        <v>5200</v>
      </c>
      <c r="B34" s="128">
        <v>240</v>
      </c>
      <c r="C34" s="20">
        <v>1</v>
      </c>
      <c r="D34" s="20">
        <v>2</v>
      </c>
      <c r="E34" s="56" t="s">
        <v>39</v>
      </c>
      <c r="F34" s="20"/>
      <c r="G34" s="10">
        <v>1717</v>
      </c>
      <c r="H34" s="10">
        <v>1717</v>
      </c>
      <c r="I34" s="4">
        <f t="shared" si="0"/>
        <v>3434</v>
      </c>
    </row>
    <row r="35" spans="1:9" x14ac:dyDescent="0.15">
      <c r="A35" s="20">
        <v>7300</v>
      </c>
      <c r="B35" s="128">
        <v>118</v>
      </c>
      <c r="C35" s="20">
        <v>1</v>
      </c>
      <c r="D35" s="20">
        <v>2</v>
      </c>
      <c r="E35" s="83" t="s">
        <v>40</v>
      </c>
      <c r="F35" s="20"/>
      <c r="G35" s="10">
        <v>46800</v>
      </c>
      <c r="H35" s="10">
        <v>46800</v>
      </c>
      <c r="I35" s="4">
        <f t="shared" si="0"/>
        <v>93600</v>
      </c>
    </row>
    <row r="36" spans="1:9" x14ac:dyDescent="0.15">
      <c r="A36" s="20">
        <v>7300</v>
      </c>
      <c r="B36" s="128">
        <v>220</v>
      </c>
      <c r="C36" s="20">
        <v>1</v>
      </c>
      <c r="D36" s="20">
        <v>2</v>
      </c>
      <c r="E36" s="11" t="s">
        <v>41</v>
      </c>
      <c r="F36" s="20"/>
      <c r="G36" s="10">
        <v>3581</v>
      </c>
      <c r="H36" s="10">
        <v>3581</v>
      </c>
      <c r="I36" s="4">
        <f t="shared" si="0"/>
        <v>7162</v>
      </c>
    </row>
    <row r="37" spans="1:9" x14ac:dyDescent="0.15">
      <c r="A37" s="20">
        <v>7300</v>
      </c>
      <c r="B37" s="128">
        <v>240</v>
      </c>
      <c r="C37" s="20">
        <v>1</v>
      </c>
      <c r="D37" s="20">
        <v>2</v>
      </c>
      <c r="E37" s="12" t="s">
        <v>42</v>
      </c>
      <c r="F37" s="20"/>
      <c r="G37" s="10">
        <v>703</v>
      </c>
      <c r="H37" s="10">
        <v>703</v>
      </c>
      <c r="I37" s="4">
        <f t="shared" si="0"/>
        <v>1406</v>
      </c>
    </row>
    <row r="38" spans="1:9" x14ac:dyDescent="0.15">
      <c r="A38" s="15">
        <v>5100</v>
      </c>
      <c r="B38" s="5">
        <v>120</v>
      </c>
      <c r="C38" s="17">
        <v>1</v>
      </c>
      <c r="D38" s="17">
        <v>3</v>
      </c>
      <c r="E38" s="8" t="s">
        <v>43</v>
      </c>
      <c r="F38" s="13">
        <v>12</v>
      </c>
      <c r="G38" s="14">
        <v>303931</v>
      </c>
      <c r="H38" s="14">
        <v>118695</v>
      </c>
      <c r="I38" s="4">
        <f t="shared" si="0"/>
        <v>422626</v>
      </c>
    </row>
    <row r="39" spans="1:9" x14ac:dyDescent="0.15">
      <c r="A39" s="15">
        <v>5100</v>
      </c>
      <c r="B39" s="5">
        <v>123</v>
      </c>
      <c r="C39" s="17">
        <v>1</v>
      </c>
      <c r="D39" s="17">
        <v>3</v>
      </c>
      <c r="E39" s="18" t="s">
        <v>44</v>
      </c>
      <c r="F39" s="15"/>
      <c r="G39" s="4">
        <v>5000</v>
      </c>
      <c r="H39" s="4">
        <v>5000</v>
      </c>
      <c r="I39" s="4">
        <f t="shared" si="0"/>
        <v>10000</v>
      </c>
    </row>
    <row r="40" spans="1:9" x14ac:dyDescent="0.15">
      <c r="A40" s="15">
        <v>5100</v>
      </c>
      <c r="B40" s="5">
        <v>210</v>
      </c>
      <c r="C40" s="17">
        <v>1</v>
      </c>
      <c r="D40" s="17">
        <v>3</v>
      </c>
      <c r="E40" s="8" t="s">
        <v>45</v>
      </c>
      <c r="F40" s="15"/>
      <c r="G40" s="16">
        <v>33430</v>
      </c>
      <c r="H40" s="16">
        <v>33430</v>
      </c>
      <c r="I40" s="4">
        <f t="shared" si="0"/>
        <v>66860</v>
      </c>
    </row>
    <row r="41" spans="1:9" x14ac:dyDescent="0.15">
      <c r="A41" s="15">
        <v>5100</v>
      </c>
      <c r="B41" s="5">
        <v>220</v>
      </c>
      <c r="C41" s="17">
        <v>1</v>
      </c>
      <c r="D41" s="17">
        <v>3</v>
      </c>
      <c r="E41" s="8" t="s">
        <v>46</v>
      </c>
      <c r="F41" s="15"/>
      <c r="G41" s="16">
        <v>23638</v>
      </c>
      <c r="H41" s="16">
        <v>23638</v>
      </c>
      <c r="I41" s="4">
        <f t="shared" si="0"/>
        <v>47276</v>
      </c>
    </row>
    <row r="42" spans="1:9" x14ac:dyDescent="0.15">
      <c r="A42" s="15">
        <v>5100</v>
      </c>
      <c r="B42" s="5">
        <v>220</v>
      </c>
      <c r="C42" s="17">
        <v>1</v>
      </c>
      <c r="D42" s="17">
        <v>3</v>
      </c>
      <c r="E42" s="8" t="s">
        <v>47</v>
      </c>
      <c r="F42" s="15"/>
      <c r="G42" s="16">
        <v>185</v>
      </c>
      <c r="H42" s="16">
        <v>185</v>
      </c>
      <c r="I42" s="4">
        <f t="shared" si="0"/>
        <v>370</v>
      </c>
    </row>
    <row r="43" spans="1:9" x14ac:dyDescent="0.15">
      <c r="A43" s="15">
        <v>5100</v>
      </c>
      <c r="B43" s="5">
        <v>230</v>
      </c>
      <c r="C43" s="17">
        <v>1</v>
      </c>
      <c r="D43" s="17">
        <v>3</v>
      </c>
      <c r="E43" s="8" t="s">
        <v>48</v>
      </c>
      <c r="F43" s="15"/>
      <c r="G43" s="16">
        <v>31332</v>
      </c>
      <c r="H43" s="16">
        <v>31332</v>
      </c>
      <c r="I43" s="4">
        <f t="shared" si="0"/>
        <v>62664</v>
      </c>
    </row>
    <row r="44" spans="1:9" x14ac:dyDescent="0.15">
      <c r="A44" s="15">
        <v>5100</v>
      </c>
      <c r="B44" s="5">
        <v>240</v>
      </c>
      <c r="C44" s="17">
        <v>1</v>
      </c>
      <c r="D44" s="17">
        <v>3</v>
      </c>
      <c r="E44" s="8" t="s">
        <v>49</v>
      </c>
      <c r="F44" s="15"/>
      <c r="G44" s="16">
        <v>4638</v>
      </c>
      <c r="H44" s="16">
        <v>4638</v>
      </c>
      <c r="I44" s="4">
        <f t="shared" si="0"/>
        <v>9276</v>
      </c>
    </row>
    <row r="45" spans="1:9" x14ac:dyDescent="0.15">
      <c r="A45" s="15">
        <v>5100</v>
      </c>
      <c r="B45" s="5">
        <v>240</v>
      </c>
      <c r="C45" s="17">
        <v>1</v>
      </c>
      <c r="D45" s="17">
        <v>3</v>
      </c>
      <c r="E45" s="8" t="s">
        <v>50</v>
      </c>
      <c r="F45" s="15"/>
      <c r="G45" s="16">
        <v>192</v>
      </c>
      <c r="H45" s="16">
        <v>192</v>
      </c>
      <c r="I45" s="4">
        <f t="shared" si="0"/>
        <v>384</v>
      </c>
    </row>
    <row r="46" spans="1:9" x14ac:dyDescent="0.15">
      <c r="A46" s="15">
        <v>5100</v>
      </c>
      <c r="B46" s="5">
        <v>750</v>
      </c>
      <c r="C46" s="17">
        <v>1</v>
      </c>
      <c r="D46" s="17">
        <v>3</v>
      </c>
      <c r="E46" s="8" t="s">
        <v>51</v>
      </c>
      <c r="F46" s="15"/>
      <c r="G46" s="16">
        <v>12740</v>
      </c>
      <c r="H46" s="16">
        <v>12740</v>
      </c>
      <c r="I46" s="4">
        <f t="shared" si="0"/>
        <v>25480</v>
      </c>
    </row>
    <row r="47" spans="1:9" x14ac:dyDescent="0.15">
      <c r="A47" s="15">
        <v>5200</v>
      </c>
      <c r="B47" s="5">
        <v>120</v>
      </c>
      <c r="C47" s="17">
        <v>1</v>
      </c>
      <c r="D47" s="17">
        <v>4</v>
      </c>
      <c r="E47" s="18" t="s">
        <v>52</v>
      </c>
      <c r="F47" s="15">
        <v>2</v>
      </c>
      <c r="G47" s="4">
        <v>46592</v>
      </c>
      <c r="H47" s="4">
        <v>46592</v>
      </c>
      <c r="I47" s="4">
        <f t="shared" si="0"/>
        <v>93184</v>
      </c>
    </row>
    <row r="48" spans="1:9" x14ac:dyDescent="0.15">
      <c r="A48" s="15">
        <v>5200</v>
      </c>
      <c r="B48" s="5">
        <v>210</v>
      </c>
      <c r="C48" s="17">
        <v>1</v>
      </c>
      <c r="D48" s="17">
        <v>4</v>
      </c>
      <c r="E48" s="18" t="s">
        <v>53</v>
      </c>
      <c r="F48" s="15"/>
      <c r="G48" s="16">
        <v>5042</v>
      </c>
      <c r="H48" s="4">
        <v>5042</v>
      </c>
      <c r="I48" s="4">
        <f t="shared" si="0"/>
        <v>10084</v>
      </c>
    </row>
    <row r="49" spans="1:9" x14ac:dyDescent="0.15">
      <c r="A49" s="15">
        <v>5200</v>
      </c>
      <c r="B49" s="5">
        <v>220</v>
      </c>
      <c r="C49" s="17">
        <v>1</v>
      </c>
      <c r="D49" s="17">
        <v>4</v>
      </c>
      <c r="E49" s="18" t="s">
        <v>54</v>
      </c>
      <c r="F49" s="15"/>
      <c r="G49" s="16">
        <v>3592</v>
      </c>
      <c r="H49" s="4">
        <v>3592</v>
      </c>
      <c r="I49" s="4">
        <f t="shared" si="0"/>
        <v>7184</v>
      </c>
    </row>
    <row r="50" spans="1:9" x14ac:dyDescent="0.15">
      <c r="A50" s="15">
        <v>5200</v>
      </c>
      <c r="B50" s="5">
        <v>230</v>
      </c>
      <c r="C50" s="17">
        <v>1</v>
      </c>
      <c r="D50" s="17">
        <v>4</v>
      </c>
      <c r="E50" s="18" t="s">
        <v>55</v>
      </c>
      <c r="F50" s="15"/>
      <c r="G50" s="16">
        <v>7833</v>
      </c>
      <c r="H50" s="4">
        <v>7833</v>
      </c>
      <c r="I50" s="4">
        <f t="shared" si="0"/>
        <v>15666</v>
      </c>
    </row>
    <row r="51" spans="1:9" x14ac:dyDescent="0.15">
      <c r="A51" s="15">
        <v>5200</v>
      </c>
      <c r="B51" s="5">
        <v>240</v>
      </c>
      <c r="C51" s="17">
        <v>1</v>
      </c>
      <c r="D51" s="17">
        <v>4</v>
      </c>
      <c r="E51" s="18" t="s">
        <v>56</v>
      </c>
      <c r="F51" s="15"/>
      <c r="G51" s="16">
        <v>727</v>
      </c>
      <c r="H51" s="4">
        <v>727</v>
      </c>
      <c r="I51" s="4">
        <f t="shared" si="0"/>
        <v>1454</v>
      </c>
    </row>
    <row r="52" spans="1:9" x14ac:dyDescent="0.15">
      <c r="A52" s="15">
        <v>5200</v>
      </c>
      <c r="B52" s="5">
        <v>750</v>
      </c>
      <c r="C52" s="17">
        <v>1</v>
      </c>
      <c r="D52" s="17">
        <v>4</v>
      </c>
      <c r="E52" s="18" t="s">
        <v>57</v>
      </c>
      <c r="F52" s="15"/>
      <c r="G52" s="16">
        <v>1820</v>
      </c>
      <c r="H52" s="4">
        <v>1820</v>
      </c>
      <c r="I52" s="4">
        <f t="shared" si="0"/>
        <v>3640</v>
      </c>
    </row>
    <row r="53" spans="1:9" x14ac:dyDescent="0.15">
      <c r="A53" s="15">
        <v>6120</v>
      </c>
      <c r="B53" s="5">
        <v>130</v>
      </c>
      <c r="C53" s="15">
        <v>1</v>
      </c>
      <c r="D53" s="15">
        <v>5</v>
      </c>
      <c r="E53" s="18" t="s">
        <v>58</v>
      </c>
      <c r="F53" s="15">
        <v>7</v>
      </c>
      <c r="G53" s="16">
        <v>316893</v>
      </c>
      <c r="H53" s="4"/>
      <c r="I53" s="4">
        <f t="shared" si="0"/>
        <v>316893</v>
      </c>
    </row>
    <row r="54" spans="1:9" x14ac:dyDescent="0.15">
      <c r="A54" s="15">
        <v>6120</v>
      </c>
      <c r="B54" s="5">
        <v>133</v>
      </c>
      <c r="C54" s="15">
        <v>1</v>
      </c>
      <c r="D54" s="15">
        <v>5</v>
      </c>
      <c r="E54" s="18" t="s">
        <v>59</v>
      </c>
      <c r="F54" s="15"/>
      <c r="G54" s="16">
        <v>2500</v>
      </c>
      <c r="H54" s="4"/>
      <c r="I54" s="4">
        <f t="shared" si="0"/>
        <v>2500</v>
      </c>
    </row>
    <row r="55" spans="1:9" x14ac:dyDescent="0.15">
      <c r="A55" s="15">
        <v>6120</v>
      </c>
      <c r="B55" s="5">
        <v>210</v>
      </c>
      <c r="C55" s="15">
        <v>1</v>
      </c>
      <c r="D55" s="15">
        <v>5</v>
      </c>
      <c r="E55" s="18" t="s">
        <v>60</v>
      </c>
      <c r="F55" s="15"/>
      <c r="G55" s="16">
        <v>37360</v>
      </c>
      <c r="H55" s="4"/>
      <c r="I55" s="4">
        <f t="shared" si="0"/>
        <v>37360</v>
      </c>
    </row>
    <row r="56" spans="1:9" x14ac:dyDescent="0.15">
      <c r="A56" s="15">
        <v>6120</v>
      </c>
      <c r="B56" s="5">
        <v>220</v>
      </c>
      <c r="C56" s="15">
        <v>1</v>
      </c>
      <c r="D56" s="15">
        <v>5</v>
      </c>
      <c r="E56" s="18" t="s">
        <v>61</v>
      </c>
      <c r="F56" s="15"/>
      <c r="G56" s="16">
        <v>26418</v>
      </c>
      <c r="H56" s="4"/>
      <c r="I56" s="4">
        <f t="shared" si="0"/>
        <v>26418</v>
      </c>
    </row>
    <row r="57" spans="1:9" x14ac:dyDescent="0.15">
      <c r="A57" s="15">
        <v>6120</v>
      </c>
      <c r="B57" s="5">
        <v>230</v>
      </c>
      <c r="C57" s="15">
        <v>1</v>
      </c>
      <c r="D57" s="15">
        <v>5</v>
      </c>
      <c r="E57" s="18" t="s">
        <v>62</v>
      </c>
      <c r="F57" s="15"/>
      <c r="G57" s="16">
        <v>54831</v>
      </c>
      <c r="H57" s="4"/>
      <c r="I57" s="4">
        <f t="shared" si="0"/>
        <v>54831</v>
      </c>
    </row>
    <row r="58" spans="1:9" x14ac:dyDescent="0.15">
      <c r="A58" s="15">
        <v>6120</v>
      </c>
      <c r="B58" s="5">
        <v>240</v>
      </c>
      <c r="C58" s="15">
        <v>1</v>
      </c>
      <c r="D58" s="15">
        <v>5</v>
      </c>
      <c r="E58" s="18" t="s">
        <v>63</v>
      </c>
      <c r="F58" s="15"/>
      <c r="G58" s="16">
        <v>5181</v>
      </c>
      <c r="H58" s="4"/>
      <c r="I58" s="4">
        <f t="shared" si="0"/>
        <v>5181</v>
      </c>
    </row>
    <row r="59" spans="1:9" x14ac:dyDescent="0.15">
      <c r="A59" s="15">
        <v>5100</v>
      </c>
      <c r="B59" s="5">
        <v>150</v>
      </c>
      <c r="C59" s="15">
        <v>1</v>
      </c>
      <c r="D59" s="15">
        <v>6</v>
      </c>
      <c r="E59" s="19" t="s">
        <v>64</v>
      </c>
      <c r="F59" s="15">
        <v>31</v>
      </c>
      <c r="G59" s="16">
        <v>167963</v>
      </c>
      <c r="H59" s="4"/>
      <c r="I59" s="4">
        <f t="shared" si="0"/>
        <v>167963</v>
      </c>
    </row>
    <row r="60" spans="1:9" x14ac:dyDescent="0.15">
      <c r="A60" s="15">
        <v>5100</v>
      </c>
      <c r="B60" s="5">
        <v>210</v>
      </c>
      <c r="C60" s="15">
        <v>1</v>
      </c>
      <c r="D60" s="15">
        <v>6</v>
      </c>
      <c r="E60" s="19" t="s">
        <v>65</v>
      </c>
      <c r="F60" s="15"/>
      <c r="G60" s="16">
        <v>18179</v>
      </c>
      <c r="H60" s="4"/>
      <c r="I60" s="4">
        <f t="shared" si="0"/>
        <v>18179</v>
      </c>
    </row>
    <row r="61" spans="1:9" x14ac:dyDescent="0.15">
      <c r="A61" s="15">
        <v>5100</v>
      </c>
      <c r="B61" s="5">
        <v>220</v>
      </c>
      <c r="C61" s="15">
        <v>1</v>
      </c>
      <c r="D61" s="15">
        <v>6</v>
      </c>
      <c r="E61" s="19" t="s">
        <v>66</v>
      </c>
      <c r="F61" s="15"/>
      <c r="G61" s="16">
        <v>12855</v>
      </c>
      <c r="H61" s="4"/>
      <c r="I61" s="4">
        <f t="shared" si="0"/>
        <v>12855</v>
      </c>
    </row>
    <row r="62" spans="1:9" x14ac:dyDescent="0.15">
      <c r="A62" s="15">
        <v>5100</v>
      </c>
      <c r="B62" s="5">
        <v>230</v>
      </c>
      <c r="C62" s="15">
        <v>1</v>
      </c>
      <c r="D62" s="15">
        <v>6</v>
      </c>
      <c r="E62" s="19" t="s">
        <v>67</v>
      </c>
      <c r="F62" s="15"/>
      <c r="G62" s="16">
        <v>84687</v>
      </c>
      <c r="H62" s="4"/>
      <c r="I62" s="4">
        <f t="shared" si="0"/>
        <v>84687</v>
      </c>
    </row>
    <row r="63" spans="1:9" x14ac:dyDescent="0.15">
      <c r="A63" s="15">
        <v>5100</v>
      </c>
      <c r="B63" s="5">
        <v>240</v>
      </c>
      <c r="C63" s="15">
        <v>1</v>
      </c>
      <c r="D63" s="15">
        <v>6</v>
      </c>
      <c r="E63" s="19" t="s">
        <v>68</v>
      </c>
      <c r="F63" s="15"/>
      <c r="G63" s="16">
        <v>2526</v>
      </c>
      <c r="H63" s="4"/>
      <c r="I63" s="4">
        <f t="shared" si="0"/>
        <v>2526</v>
      </c>
    </row>
    <row r="64" spans="1:9" x14ac:dyDescent="0.15">
      <c r="A64" s="15">
        <v>5200</v>
      </c>
      <c r="B64" s="5">
        <v>150</v>
      </c>
      <c r="C64" s="15">
        <v>1</v>
      </c>
      <c r="D64" s="15">
        <v>6</v>
      </c>
      <c r="E64" s="19" t="s">
        <v>69</v>
      </c>
      <c r="F64" s="15">
        <v>1</v>
      </c>
      <c r="G64" s="16">
        <v>14303</v>
      </c>
      <c r="H64" s="4"/>
      <c r="I64" s="4">
        <f t="shared" si="0"/>
        <v>14303</v>
      </c>
    </row>
    <row r="65" spans="1:9" x14ac:dyDescent="0.15">
      <c r="A65" s="15">
        <v>5200</v>
      </c>
      <c r="B65" s="5">
        <v>210</v>
      </c>
      <c r="C65" s="17">
        <v>1</v>
      </c>
      <c r="D65" s="17">
        <v>6</v>
      </c>
      <c r="E65" s="19" t="s">
        <v>70</v>
      </c>
      <c r="F65" s="15"/>
      <c r="G65" s="16">
        <v>2624</v>
      </c>
      <c r="H65" s="4"/>
      <c r="I65" s="4">
        <f t="shared" si="0"/>
        <v>2624</v>
      </c>
    </row>
    <row r="66" spans="1:9" x14ac:dyDescent="0.15">
      <c r="A66" s="15">
        <v>5200</v>
      </c>
      <c r="B66" s="15">
        <v>220</v>
      </c>
      <c r="C66" s="17">
        <v>1</v>
      </c>
      <c r="D66" s="17">
        <v>6</v>
      </c>
      <c r="E66" s="19" t="s">
        <v>71</v>
      </c>
      <c r="F66" s="15"/>
      <c r="G66" s="16">
        <v>1095</v>
      </c>
      <c r="H66" s="4"/>
      <c r="I66" s="4">
        <f t="shared" si="0"/>
        <v>1095</v>
      </c>
    </row>
    <row r="67" spans="1:9" x14ac:dyDescent="0.15">
      <c r="A67" s="15">
        <v>5200</v>
      </c>
      <c r="B67" s="15">
        <v>230</v>
      </c>
      <c r="C67" s="17">
        <v>1</v>
      </c>
      <c r="D67" s="17">
        <v>6</v>
      </c>
      <c r="E67" s="19" t="s">
        <v>72</v>
      </c>
      <c r="F67" s="15"/>
      <c r="G67" s="129">
        <v>8183</v>
      </c>
      <c r="H67" s="4"/>
      <c r="I67" s="4">
        <f t="shared" si="0"/>
        <v>8183</v>
      </c>
    </row>
    <row r="68" spans="1:9" x14ac:dyDescent="0.15">
      <c r="A68" s="15">
        <v>5200</v>
      </c>
      <c r="B68" s="15">
        <v>240</v>
      </c>
      <c r="C68" s="17">
        <v>1</v>
      </c>
      <c r="D68" s="17">
        <v>6</v>
      </c>
      <c r="E68" s="19" t="s">
        <v>73</v>
      </c>
      <c r="F68" s="15"/>
      <c r="G68" s="16">
        <v>215</v>
      </c>
      <c r="H68" s="4"/>
      <c r="I68" s="4">
        <f t="shared" si="0"/>
        <v>215</v>
      </c>
    </row>
    <row r="69" spans="1:9" x14ac:dyDescent="0.15">
      <c r="A69" s="15">
        <v>5100</v>
      </c>
      <c r="B69" s="15">
        <v>150</v>
      </c>
      <c r="C69" s="15">
        <v>1</v>
      </c>
      <c r="D69" s="17">
        <v>7</v>
      </c>
      <c r="E69" s="19" t="s">
        <v>74</v>
      </c>
      <c r="F69" s="15">
        <v>64</v>
      </c>
      <c r="G69" s="38">
        <v>422617</v>
      </c>
      <c r="H69" s="38">
        <v>422617</v>
      </c>
      <c r="I69" s="4">
        <f t="shared" si="0"/>
        <v>845234</v>
      </c>
    </row>
    <row r="70" spans="1:9" x14ac:dyDescent="0.15">
      <c r="A70" s="15">
        <v>5100</v>
      </c>
      <c r="B70" s="15">
        <v>210</v>
      </c>
      <c r="C70" s="15">
        <v>1</v>
      </c>
      <c r="D70" s="17">
        <v>7</v>
      </c>
      <c r="E70" s="19" t="s">
        <v>65</v>
      </c>
      <c r="F70" s="15"/>
      <c r="G70" s="16">
        <v>46702</v>
      </c>
      <c r="H70" s="16">
        <v>46702</v>
      </c>
      <c r="I70" s="4">
        <f t="shared" si="0"/>
        <v>93404</v>
      </c>
    </row>
    <row r="71" spans="1:9" x14ac:dyDescent="0.15">
      <c r="A71" s="15">
        <v>5100</v>
      </c>
      <c r="B71" s="15">
        <v>220</v>
      </c>
      <c r="C71" s="15">
        <v>1</v>
      </c>
      <c r="D71" s="17">
        <v>7</v>
      </c>
      <c r="E71" s="19" t="s">
        <v>66</v>
      </c>
      <c r="F71" s="15"/>
      <c r="G71" s="16">
        <v>32344</v>
      </c>
      <c r="H71" s="16">
        <v>32344</v>
      </c>
      <c r="I71" s="4">
        <f t="shared" si="0"/>
        <v>64688</v>
      </c>
    </row>
    <row r="72" spans="1:9" x14ac:dyDescent="0.15">
      <c r="A72" s="15">
        <v>5100</v>
      </c>
      <c r="B72" s="15">
        <v>230</v>
      </c>
      <c r="C72" s="15">
        <v>1</v>
      </c>
      <c r="D72" s="17">
        <v>7</v>
      </c>
      <c r="E72" s="19" t="s">
        <v>67</v>
      </c>
      <c r="F72" s="15"/>
      <c r="G72" s="16">
        <v>191980</v>
      </c>
      <c r="H72" s="16">
        <v>191980</v>
      </c>
      <c r="I72" s="4">
        <f t="shared" si="0"/>
        <v>383960</v>
      </c>
    </row>
    <row r="73" spans="1:9" x14ac:dyDescent="0.15">
      <c r="A73" s="15">
        <v>5100</v>
      </c>
      <c r="B73" s="15">
        <v>240</v>
      </c>
      <c r="C73" s="15">
        <v>1</v>
      </c>
      <c r="D73" s="17">
        <v>7</v>
      </c>
      <c r="E73" s="19" t="s">
        <v>68</v>
      </c>
      <c r="F73" s="15"/>
      <c r="G73" s="16">
        <v>6357</v>
      </c>
      <c r="H73" s="16">
        <v>6357</v>
      </c>
      <c r="I73" s="4">
        <f t="shared" si="0"/>
        <v>12714</v>
      </c>
    </row>
    <row r="74" spans="1:9" ht="42" x14ac:dyDescent="0.15">
      <c r="A74" s="20">
        <v>5100</v>
      </c>
      <c r="B74" s="21">
        <v>160</v>
      </c>
      <c r="C74" s="17">
        <v>1</v>
      </c>
      <c r="D74" s="17">
        <v>8</v>
      </c>
      <c r="E74" s="22" t="s">
        <v>75</v>
      </c>
      <c r="F74" s="23"/>
      <c r="G74" s="16">
        <v>50000</v>
      </c>
      <c r="H74" s="4">
        <v>50000</v>
      </c>
      <c r="I74" s="4">
        <f t="shared" ref="I74:I137" si="1">SUM(G74:H74)</f>
        <v>100000</v>
      </c>
    </row>
    <row r="75" spans="1:9" x14ac:dyDescent="0.15">
      <c r="A75" s="21">
        <v>5100</v>
      </c>
      <c r="B75" s="24">
        <v>394</v>
      </c>
      <c r="C75" s="24">
        <v>1</v>
      </c>
      <c r="D75" s="24">
        <v>9.1</v>
      </c>
      <c r="E75" s="25" t="s">
        <v>76</v>
      </c>
      <c r="F75" s="24"/>
      <c r="G75" s="26">
        <v>81000</v>
      </c>
      <c r="H75" s="26">
        <v>78600</v>
      </c>
      <c r="I75" s="4">
        <f t="shared" si="1"/>
        <v>159600</v>
      </c>
    </row>
    <row r="76" spans="1:9" x14ac:dyDescent="0.15">
      <c r="A76" s="24">
        <v>5100</v>
      </c>
      <c r="B76" s="24">
        <v>394</v>
      </c>
      <c r="C76" s="24">
        <v>1</v>
      </c>
      <c r="D76" s="24">
        <v>9.1</v>
      </c>
      <c r="E76" s="27" t="s">
        <v>77</v>
      </c>
      <c r="F76" s="24"/>
      <c r="G76" s="26">
        <v>20000</v>
      </c>
      <c r="H76" s="26">
        <v>10000</v>
      </c>
      <c r="I76" s="4">
        <f t="shared" si="1"/>
        <v>30000</v>
      </c>
    </row>
    <row r="77" spans="1:9" x14ac:dyDescent="0.15">
      <c r="A77" s="21">
        <v>5100</v>
      </c>
      <c r="B77" s="24">
        <v>394</v>
      </c>
      <c r="C77" s="21">
        <v>1</v>
      </c>
      <c r="D77" s="21">
        <v>9.1</v>
      </c>
      <c r="E77" s="25" t="s">
        <v>77</v>
      </c>
      <c r="F77" s="21"/>
      <c r="G77" s="28">
        <v>46666.67</v>
      </c>
      <c r="H77" s="28">
        <v>23333.33</v>
      </c>
      <c r="I77" s="4">
        <f t="shared" si="1"/>
        <v>70000</v>
      </c>
    </row>
    <row r="78" spans="1:9" ht="28" x14ac:dyDescent="0.15">
      <c r="A78" s="21">
        <v>5100</v>
      </c>
      <c r="B78" s="24">
        <v>394</v>
      </c>
      <c r="C78" s="21">
        <v>1</v>
      </c>
      <c r="D78" s="24">
        <v>9.1</v>
      </c>
      <c r="E78" s="29" t="s">
        <v>78</v>
      </c>
      <c r="F78" s="24"/>
      <c r="G78" s="26">
        <v>21428.01</v>
      </c>
      <c r="H78" s="26">
        <v>10714.01</v>
      </c>
      <c r="I78" s="4">
        <f t="shared" si="1"/>
        <v>32142.019999999997</v>
      </c>
    </row>
    <row r="79" spans="1:9" x14ac:dyDescent="0.15">
      <c r="A79" s="21">
        <v>5100</v>
      </c>
      <c r="B79" s="24">
        <v>394</v>
      </c>
      <c r="C79" s="24">
        <v>1</v>
      </c>
      <c r="D79" s="24">
        <v>9.1999999999999993</v>
      </c>
      <c r="E79" s="25" t="s">
        <v>79</v>
      </c>
      <c r="F79" s="24">
        <v>4</v>
      </c>
      <c r="G79" s="26">
        <v>256000</v>
      </c>
      <c r="H79" s="26" t="s">
        <v>80</v>
      </c>
      <c r="I79" s="4">
        <f t="shared" si="1"/>
        <v>256000</v>
      </c>
    </row>
    <row r="80" spans="1:9" x14ac:dyDescent="0.15">
      <c r="A80" s="21">
        <v>5100</v>
      </c>
      <c r="B80" s="24">
        <v>394</v>
      </c>
      <c r="C80" s="24">
        <v>1</v>
      </c>
      <c r="D80" s="24">
        <v>9.1999999999999993</v>
      </c>
      <c r="E80" s="25" t="s">
        <v>81</v>
      </c>
      <c r="F80" s="24">
        <v>4</v>
      </c>
      <c r="G80" s="26">
        <v>140000</v>
      </c>
      <c r="H80" s="26">
        <v>140000</v>
      </c>
      <c r="I80" s="4">
        <f t="shared" si="1"/>
        <v>280000</v>
      </c>
    </row>
    <row r="81" spans="1:9" x14ac:dyDescent="0.15">
      <c r="A81" s="21">
        <v>5100</v>
      </c>
      <c r="B81" s="24">
        <v>394</v>
      </c>
      <c r="C81" s="24">
        <v>1</v>
      </c>
      <c r="D81" s="24">
        <v>9.1999999999999993</v>
      </c>
      <c r="E81" s="25" t="s">
        <v>82</v>
      </c>
      <c r="F81" s="24">
        <v>8</v>
      </c>
      <c r="G81" s="26">
        <v>64488</v>
      </c>
      <c r="H81" s="26" t="s">
        <v>80</v>
      </c>
      <c r="I81" s="4">
        <f t="shared" si="1"/>
        <v>64488</v>
      </c>
    </row>
    <row r="82" spans="1:9" x14ac:dyDescent="0.15">
      <c r="A82" s="24">
        <v>5100</v>
      </c>
      <c r="B82" s="24">
        <v>394</v>
      </c>
      <c r="C82" s="24">
        <v>1</v>
      </c>
      <c r="D82" s="24">
        <v>9.1999999999999993</v>
      </c>
      <c r="E82" s="27" t="s">
        <v>83</v>
      </c>
      <c r="F82" s="24">
        <v>2</v>
      </c>
      <c r="G82" s="26">
        <v>32000</v>
      </c>
      <c r="H82" s="26">
        <v>16000</v>
      </c>
      <c r="I82" s="4">
        <f t="shared" si="1"/>
        <v>48000</v>
      </c>
    </row>
    <row r="83" spans="1:9" ht="42" x14ac:dyDescent="0.15">
      <c r="A83" s="21">
        <v>5100</v>
      </c>
      <c r="B83" s="24">
        <v>394</v>
      </c>
      <c r="C83" s="21">
        <v>1</v>
      </c>
      <c r="D83" s="30">
        <v>9.1999999999999993</v>
      </c>
      <c r="E83" s="25" t="s">
        <v>84</v>
      </c>
      <c r="F83" s="21">
        <v>116.5</v>
      </c>
      <c r="G83" s="31">
        <v>1988833.5</v>
      </c>
      <c r="H83" s="32">
        <v>1988833.5</v>
      </c>
      <c r="I83" s="4">
        <f t="shared" si="1"/>
        <v>3977667</v>
      </c>
    </row>
    <row r="84" spans="1:9" x14ac:dyDescent="0.15">
      <c r="A84" s="21">
        <v>5100</v>
      </c>
      <c r="B84" s="24">
        <v>394</v>
      </c>
      <c r="C84" s="21">
        <v>1</v>
      </c>
      <c r="D84" s="30">
        <v>9.1999999999999993</v>
      </c>
      <c r="E84" s="25" t="s">
        <v>85</v>
      </c>
      <c r="F84" s="21"/>
      <c r="G84" s="32">
        <v>181364</v>
      </c>
      <c r="H84" s="32"/>
      <c r="I84" s="4">
        <f t="shared" si="1"/>
        <v>181364</v>
      </c>
    </row>
    <row r="85" spans="1:9" x14ac:dyDescent="0.15">
      <c r="A85" s="21">
        <v>5200</v>
      </c>
      <c r="B85" s="24">
        <v>394</v>
      </c>
      <c r="C85" s="21">
        <v>1</v>
      </c>
      <c r="D85" s="21">
        <v>9.1999999999999993</v>
      </c>
      <c r="E85" s="25" t="s">
        <v>86</v>
      </c>
      <c r="F85" s="21">
        <v>1</v>
      </c>
      <c r="G85" s="32">
        <v>8000</v>
      </c>
      <c r="H85" s="32">
        <v>20000</v>
      </c>
      <c r="I85" s="4">
        <f t="shared" si="1"/>
        <v>28000</v>
      </c>
    </row>
    <row r="86" spans="1:9" x14ac:dyDescent="0.15">
      <c r="A86" s="21">
        <v>5200</v>
      </c>
      <c r="B86" s="24">
        <v>394</v>
      </c>
      <c r="C86" s="21">
        <v>1</v>
      </c>
      <c r="D86" s="21">
        <v>9.1999999999999993</v>
      </c>
      <c r="E86" s="25" t="s">
        <v>87</v>
      </c>
      <c r="F86" s="21">
        <v>1</v>
      </c>
      <c r="G86" s="31">
        <v>101167</v>
      </c>
      <c r="H86" s="32">
        <v>6000</v>
      </c>
      <c r="I86" s="4">
        <f t="shared" si="1"/>
        <v>107167</v>
      </c>
    </row>
    <row r="87" spans="1:9" x14ac:dyDescent="0.15">
      <c r="A87" s="21">
        <v>6300</v>
      </c>
      <c r="B87" s="24">
        <v>394</v>
      </c>
      <c r="C87" s="21">
        <v>1</v>
      </c>
      <c r="D87" s="21">
        <v>9.1999999999999993</v>
      </c>
      <c r="E87" s="25" t="s">
        <v>88</v>
      </c>
      <c r="F87" s="21">
        <v>2</v>
      </c>
      <c r="G87" s="31">
        <v>372075.56</v>
      </c>
      <c r="H87" s="32">
        <v>40000</v>
      </c>
      <c r="I87" s="4">
        <f t="shared" si="1"/>
        <v>412075.56</v>
      </c>
    </row>
    <row r="88" spans="1:9" x14ac:dyDescent="0.15">
      <c r="A88" s="21">
        <v>6300</v>
      </c>
      <c r="B88" s="24">
        <v>394</v>
      </c>
      <c r="C88" s="21">
        <v>1</v>
      </c>
      <c r="D88" s="21">
        <v>9.1999999999999993</v>
      </c>
      <c r="E88" s="25" t="s">
        <v>89</v>
      </c>
      <c r="F88" s="21">
        <v>1</v>
      </c>
      <c r="G88" s="31">
        <v>52570</v>
      </c>
      <c r="H88" s="32">
        <v>20000</v>
      </c>
      <c r="I88" s="4">
        <f t="shared" si="1"/>
        <v>72570</v>
      </c>
    </row>
    <row r="89" spans="1:9" x14ac:dyDescent="0.15">
      <c r="A89" s="21">
        <v>6300</v>
      </c>
      <c r="B89" s="24">
        <v>394</v>
      </c>
      <c r="C89" s="21">
        <v>1</v>
      </c>
      <c r="D89" s="21">
        <v>9.1999999999999993</v>
      </c>
      <c r="E89" s="25" t="s">
        <v>90</v>
      </c>
      <c r="F89" s="21">
        <v>1</v>
      </c>
      <c r="G89" s="31">
        <v>16640</v>
      </c>
      <c r="H89" s="32">
        <v>20000</v>
      </c>
      <c r="I89" s="4">
        <f t="shared" si="1"/>
        <v>36640</v>
      </c>
    </row>
    <row r="90" spans="1:9" ht="28" x14ac:dyDescent="0.15">
      <c r="A90" s="21">
        <v>5100</v>
      </c>
      <c r="B90" s="24">
        <v>394</v>
      </c>
      <c r="C90" s="21">
        <v>1</v>
      </c>
      <c r="D90" s="20">
        <v>9.3000000000000007</v>
      </c>
      <c r="E90" s="25" t="s">
        <v>91</v>
      </c>
      <c r="F90" s="21"/>
      <c r="G90" s="31">
        <v>9000</v>
      </c>
      <c r="H90" s="32"/>
      <c r="I90" s="4">
        <f t="shared" si="1"/>
        <v>9000</v>
      </c>
    </row>
    <row r="91" spans="1:9" x14ac:dyDescent="0.15">
      <c r="A91" s="23">
        <v>5100</v>
      </c>
      <c r="B91" s="23">
        <v>120</v>
      </c>
      <c r="C91" s="15" t="s">
        <v>92</v>
      </c>
      <c r="D91" s="15">
        <v>1</v>
      </c>
      <c r="E91" s="18" t="s">
        <v>93</v>
      </c>
      <c r="F91" s="15">
        <v>1</v>
      </c>
      <c r="G91" s="31">
        <v>2000</v>
      </c>
      <c r="H91" s="4"/>
      <c r="I91" s="4">
        <f t="shared" si="1"/>
        <v>2000</v>
      </c>
    </row>
    <row r="92" spans="1:9" x14ac:dyDescent="0.15">
      <c r="A92" s="23">
        <v>5100</v>
      </c>
      <c r="B92" s="23">
        <v>123</v>
      </c>
      <c r="C92" s="15" t="s">
        <v>92</v>
      </c>
      <c r="D92" s="15">
        <v>1</v>
      </c>
      <c r="E92" s="18" t="s">
        <v>94</v>
      </c>
      <c r="F92" s="15"/>
      <c r="G92" s="31">
        <v>26000</v>
      </c>
      <c r="H92" s="4"/>
      <c r="I92" s="4">
        <f t="shared" si="1"/>
        <v>26000</v>
      </c>
    </row>
    <row r="93" spans="1:9" x14ac:dyDescent="0.15">
      <c r="A93" s="23">
        <v>5100</v>
      </c>
      <c r="B93" s="23">
        <v>150</v>
      </c>
      <c r="C93" s="15" t="s">
        <v>92</v>
      </c>
      <c r="D93" s="15">
        <v>1</v>
      </c>
      <c r="E93" s="33" t="s">
        <v>95</v>
      </c>
      <c r="F93" s="15">
        <v>14</v>
      </c>
      <c r="G93" s="31">
        <v>52000</v>
      </c>
      <c r="H93" s="4"/>
      <c r="I93" s="4">
        <f t="shared" si="1"/>
        <v>52000</v>
      </c>
    </row>
    <row r="94" spans="1:9" x14ac:dyDescent="0.15">
      <c r="A94" s="23">
        <v>5100</v>
      </c>
      <c r="B94" s="15">
        <v>210</v>
      </c>
      <c r="C94" s="15" t="s">
        <v>92</v>
      </c>
      <c r="D94" s="15">
        <v>1</v>
      </c>
      <c r="E94" s="33" t="s">
        <v>96</v>
      </c>
      <c r="F94" s="15"/>
      <c r="G94" s="31">
        <v>28330</v>
      </c>
      <c r="H94" s="4"/>
      <c r="I94" s="4">
        <f t="shared" si="1"/>
        <v>28330</v>
      </c>
    </row>
    <row r="95" spans="1:9" x14ac:dyDescent="0.15">
      <c r="A95" s="23">
        <v>5100</v>
      </c>
      <c r="B95" s="15">
        <v>210</v>
      </c>
      <c r="C95" s="15" t="s">
        <v>92</v>
      </c>
      <c r="D95" s="15">
        <v>1</v>
      </c>
      <c r="E95" s="33" t="s">
        <v>97</v>
      </c>
      <c r="F95" s="15"/>
      <c r="G95" s="31">
        <v>2000</v>
      </c>
      <c r="H95" s="4"/>
      <c r="I95" s="4">
        <f t="shared" si="1"/>
        <v>2000</v>
      </c>
    </row>
    <row r="96" spans="1:9" x14ac:dyDescent="0.15">
      <c r="A96" s="23">
        <v>5100</v>
      </c>
      <c r="B96" s="15">
        <v>220</v>
      </c>
      <c r="C96" s="15" t="s">
        <v>92</v>
      </c>
      <c r="D96" s="15">
        <v>1</v>
      </c>
      <c r="E96" s="33" t="s">
        <v>98</v>
      </c>
      <c r="F96" s="15"/>
      <c r="G96" s="31">
        <v>25000</v>
      </c>
      <c r="H96" s="4"/>
      <c r="I96" s="4">
        <f t="shared" si="1"/>
        <v>25000</v>
      </c>
    </row>
    <row r="97" spans="1:9" x14ac:dyDescent="0.15">
      <c r="A97" s="23">
        <v>5100</v>
      </c>
      <c r="B97" s="15">
        <v>220</v>
      </c>
      <c r="C97" s="15" t="s">
        <v>92</v>
      </c>
      <c r="D97" s="15">
        <v>1</v>
      </c>
      <c r="E97" s="33" t="s">
        <v>99</v>
      </c>
      <c r="F97" s="15"/>
      <c r="G97" s="31">
        <v>6000</v>
      </c>
      <c r="H97" s="4"/>
      <c r="I97" s="4">
        <f t="shared" si="1"/>
        <v>6000</v>
      </c>
    </row>
    <row r="98" spans="1:9" ht="20" customHeight="1" x14ac:dyDescent="0.15">
      <c r="A98" s="23">
        <v>5100</v>
      </c>
      <c r="B98" s="15">
        <v>220</v>
      </c>
      <c r="C98" s="15" t="s">
        <v>92</v>
      </c>
      <c r="D98" s="15">
        <v>1</v>
      </c>
      <c r="E98" s="33" t="s">
        <v>100</v>
      </c>
      <c r="F98" s="15"/>
      <c r="G98" s="31">
        <v>28330</v>
      </c>
      <c r="H98" s="34"/>
      <c r="I98" s="4">
        <f t="shared" si="1"/>
        <v>28330</v>
      </c>
    </row>
    <row r="99" spans="1:9" x14ac:dyDescent="0.15">
      <c r="A99" s="23">
        <v>5100</v>
      </c>
      <c r="B99" s="15">
        <v>230</v>
      </c>
      <c r="C99" s="15" t="s">
        <v>92</v>
      </c>
      <c r="D99" s="15">
        <v>1</v>
      </c>
      <c r="E99" s="33" t="s">
        <v>101</v>
      </c>
      <c r="F99" s="15"/>
      <c r="G99" s="31">
        <v>60124.143200000006</v>
      </c>
      <c r="H99" s="34"/>
      <c r="I99" s="4">
        <f t="shared" si="1"/>
        <v>60124.143200000006</v>
      </c>
    </row>
    <row r="100" spans="1:9" x14ac:dyDescent="0.15">
      <c r="A100" s="23">
        <v>5100</v>
      </c>
      <c r="B100" s="15">
        <v>230</v>
      </c>
      <c r="C100" s="15" t="s">
        <v>92</v>
      </c>
      <c r="D100" s="15">
        <v>1</v>
      </c>
      <c r="E100" s="33" t="s">
        <v>102</v>
      </c>
      <c r="F100" s="15"/>
      <c r="G100" s="16">
        <v>300</v>
      </c>
      <c r="H100" s="34"/>
      <c r="I100" s="4">
        <f t="shared" si="1"/>
        <v>300</v>
      </c>
    </row>
    <row r="101" spans="1:9" x14ac:dyDescent="0.15">
      <c r="A101" s="23">
        <v>5100</v>
      </c>
      <c r="B101" s="15">
        <v>240</v>
      </c>
      <c r="C101" s="15" t="s">
        <v>92</v>
      </c>
      <c r="D101" s="15">
        <v>1</v>
      </c>
      <c r="E101" s="33" t="s">
        <v>103</v>
      </c>
      <c r="F101" s="15"/>
      <c r="G101" s="16">
        <v>722</v>
      </c>
      <c r="H101" s="34"/>
      <c r="I101" s="4">
        <f t="shared" si="1"/>
        <v>722</v>
      </c>
    </row>
    <row r="102" spans="1:9" x14ac:dyDescent="0.15">
      <c r="A102" s="23">
        <v>5100</v>
      </c>
      <c r="B102" s="15">
        <v>240</v>
      </c>
      <c r="C102" s="15" t="s">
        <v>92</v>
      </c>
      <c r="D102" s="15">
        <v>1</v>
      </c>
      <c r="E102" s="33" t="s">
        <v>104</v>
      </c>
      <c r="F102" s="15"/>
      <c r="G102" s="16">
        <v>1760</v>
      </c>
      <c r="H102" s="34"/>
      <c r="I102" s="4">
        <f t="shared" si="1"/>
        <v>1760</v>
      </c>
    </row>
    <row r="103" spans="1:9" x14ac:dyDescent="0.15">
      <c r="A103" s="23">
        <v>5100</v>
      </c>
      <c r="B103" s="15">
        <v>240</v>
      </c>
      <c r="C103" s="15" t="s">
        <v>92</v>
      </c>
      <c r="D103" s="15">
        <v>1</v>
      </c>
      <c r="E103" s="35" t="s">
        <v>105</v>
      </c>
      <c r="F103" s="49"/>
      <c r="G103" s="16">
        <v>26</v>
      </c>
      <c r="H103" s="36"/>
      <c r="I103" s="4">
        <f t="shared" si="1"/>
        <v>26</v>
      </c>
    </row>
    <row r="104" spans="1:9" x14ac:dyDescent="0.15">
      <c r="A104" s="23">
        <v>5100</v>
      </c>
      <c r="B104" s="15">
        <v>510</v>
      </c>
      <c r="C104" s="15" t="s">
        <v>92</v>
      </c>
      <c r="D104" s="15">
        <v>1</v>
      </c>
      <c r="E104" s="33" t="s">
        <v>106</v>
      </c>
      <c r="F104" s="49"/>
      <c r="G104" s="16">
        <v>2409</v>
      </c>
      <c r="H104" s="36"/>
      <c r="I104" s="4">
        <f t="shared" si="1"/>
        <v>2409</v>
      </c>
    </row>
    <row r="105" spans="1:9" ht="20" customHeight="1" x14ac:dyDescent="0.15">
      <c r="A105" s="23">
        <v>5100</v>
      </c>
      <c r="B105" s="23">
        <v>750</v>
      </c>
      <c r="C105" s="15" t="s">
        <v>92</v>
      </c>
      <c r="D105" s="15">
        <v>1</v>
      </c>
      <c r="E105" s="33" t="s">
        <v>107</v>
      </c>
      <c r="F105" s="49"/>
      <c r="G105" s="16">
        <v>1690</v>
      </c>
      <c r="H105" s="36"/>
      <c r="I105" s="4">
        <f t="shared" si="1"/>
        <v>1690</v>
      </c>
    </row>
    <row r="106" spans="1:9" ht="20" customHeight="1" x14ac:dyDescent="0.15">
      <c r="A106" s="23">
        <v>6150</v>
      </c>
      <c r="B106" s="23">
        <v>160</v>
      </c>
      <c r="C106" s="15" t="s">
        <v>92</v>
      </c>
      <c r="D106" s="15">
        <v>1</v>
      </c>
      <c r="E106" s="37" t="s">
        <v>108</v>
      </c>
      <c r="F106" s="49">
        <v>1</v>
      </c>
      <c r="G106" s="38">
        <v>12236</v>
      </c>
      <c r="H106" s="36"/>
      <c r="I106" s="4">
        <f t="shared" si="1"/>
        <v>12236</v>
      </c>
    </row>
    <row r="107" spans="1:9" x14ac:dyDescent="0.15">
      <c r="A107" s="23">
        <v>6150</v>
      </c>
      <c r="B107" s="15">
        <v>210</v>
      </c>
      <c r="C107" s="75" t="s">
        <v>92</v>
      </c>
      <c r="D107" s="75">
        <v>1</v>
      </c>
      <c r="E107" s="33" t="s">
        <v>109</v>
      </c>
      <c r="F107" s="49"/>
      <c r="G107" s="16">
        <v>1324</v>
      </c>
      <c r="H107" s="36"/>
      <c r="I107" s="4">
        <f t="shared" si="1"/>
        <v>1324</v>
      </c>
    </row>
    <row r="108" spans="1:9" x14ac:dyDescent="0.15">
      <c r="A108" s="23">
        <v>6150</v>
      </c>
      <c r="B108" s="15">
        <v>220</v>
      </c>
      <c r="C108" s="75" t="s">
        <v>92</v>
      </c>
      <c r="D108" s="75">
        <v>1</v>
      </c>
      <c r="E108" s="33" t="s">
        <v>110</v>
      </c>
      <c r="F108" s="49"/>
      <c r="G108" s="16">
        <v>937</v>
      </c>
      <c r="H108" s="36"/>
      <c r="I108" s="4">
        <f t="shared" si="1"/>
        <v>937</v>
      </c>
    </row>
    <row r="109" spans="1:9" x14ac:dyDescent="0.15">
      <c r="A109" s="23">
        <v>6150</v>
      </c>
      <c r="B109" s="15">
        <v>230</v>
      </c>
      <c r="C109" s="75" t="s">
        <v>92</v>
      </c>
      <c r="D109" s="75">
        <v>1</v>
      </c>
      <c r="E109" s="33" t="s">
        <v>111</v>
      </c>
      <c r="F109" s="49"/>
      <c r="G109" s="16">
        <v>30</v>
      </c>
      <c r="H109" s="36"/>
      <c r="I109" s="4">
        <f t="shared" si="1"/>
        <v>30</v>
      </c>
    </row>
    <row r="110" spans="1:9" x14ac:dyDescent="0.15">
      <c r="A110" s="23">
        <v>6150</v>
      </c>
      <c r="B110" s="15">
        <v>240</v>
      </c>
      <c r="C110" s="15" t="s">
        <v>92</v>
      </c>
      <c r="D110" s="15">
        <v>1</v>
      </c>
      <c r="E110" s="33" t="s">
        <v>112</v>
      </c>
      <c r="F110" s="49"/>
      <c r="G110" s="16">
        <v>184</v>
      </c>
      <c r="H110" s="36"/>
      <c r="I110" s="4">
        <f t="shared" si="1"/>
        <v>184</v>
      </c>
    </row>
    <row r="111" spans="1:9" ht="42" x14ac:dyDescent="0.15">
      <c r="A111" s="20">
        <v>5100</v>
      </c>
      <c r="B111" s="20">
        <v>520</v>
      </c>
      <c r="C111" s="15" t="s">
        <v>92</v>
      </c>
      <c r="D111" s="23">
        <v>2</v>
      </c>
      <c r="E111" s="22" t="s">
        <v>113</v>
      </c>
      <c r="F111" s="42"/>
      <c r="G111" s="16">
        <v>1400000</v>
      </c>
      <c r="H111" s="39">
        <v>1100000</v>
      </c>
      <c r="I111" s="4">
        <f t="shared" si="1"/>
        <v>2500000</v>
      </c>
    </row>
    <row r="112" spans="1:9" ht="28" x14ac:dyDescent="0.15">
      <c r="A112" s="15">
        <v>5100</v>
      </c>
      <c r="B112" s="15">
        <v>319</v>
      </c>
      <c r="C112" s="21" t="s">
        <v>92</v>
      </c>
      <c r="D112" s="13">
        <v>3</v>
      </c>
      <c r="E112" s="40" t="s">
        <v>114</v>
      </c>
      <c r="F112" s="46"/>
      <c r="G112" s="14">
        <v>2000</v>
      </c>
      <c r="H112" s="41"/>
      <c r="I112" s="4">
        <f t="shared" si="1"/>
        <v>2000</v>
      </c>
    </row>
    <row r="113" spans="1:9" ht="42" x14ac:dyDescent="0.15">
      <c r="A113" s="15">
        <v>5100</v>
      </c>
      <c r="B113" s="15">
        <v>519</v>
      </c>
      <c r="C113" s="21" t="s">
        <v>92</v>
      </c>
      <c r="D113" s="13">
        <v>3</v>
      </c>
      <c r="E113" s="40" t="s">
        <v>115</v>
      </c>
      <c r="F113" s="46"/>
      <c r="G113" s="14">
        <v>222548</v>
      </c>
      <c r="H113" s="41"/>
      <c r="I113" s="4">
        <f t="shared" si="1"/>
        <v>222548</v>
      </c>
    </row>
    <row r="114" spans="1:9" x14ac:dyDescent="0.15">
      <c r="A114" s="15">
        <v>5100</v>
      </c>
      <c r="B114" s="15">
        <v>519</v>
      </c>
      <c r="C114" s="21" t="s">
        <v>92</v>
      </c>
      <c r="D114" s="13">
        <v>3</v>
      </c>
      <c r="E114" s="8" t="s">
        <v>116</v>
      </c>
      <c r="F114" s="46"/>
      <c r="G114" s="14">
        <v>2311</v>
      </c>
      <c r="H114" s="41"/>
      <c r="I114" s="4">
        <f t="shared" si="1"/>
        <v>2311</v>
      </c>
    </row>
    <row r="115" spans="1:9" ht="70" x14ac:dyDescent="0.15">
      <c r="A115" s="20">
        <v>5200</v>
      </c>
      <c r="B115" s="21">
        <v>369</v>
      </c>
      <c r="C115" s="17" t="s">
        <v>117</v>
      </c>
      <c r="D115" s="17">
        <v>1</v>
      </c>
      <c r="E115" s="115" t="s">
        <v>118</v>
      </c>
      <c r="F115" s="42"/>
      <c r="G115" s="43">
        <v>145553</v>
      </c>
      <c r="H115" s="44"/>
      <c r="I115" s="4">
        <f t="shared" si="1"/>
        <v>145553</v>
      </c>
    </row>
    <row r="116" spans="1:9" ht="42" x14ac:dyDescent="0.15">
      <c r="A116" s="20">
        <v>6300</v>
      </c>
      <c r="B116" s="21">
        <v>310</v>
      </c>
      <c r="C116" s="17" t="s">
        <v>117</v>
      </c>
      <c r="D116" s="17">
        <v>1</v>
      </c>
      <c r="E116" s="45" t="s">
        <v>119</v>
      </c>
      <c r="F116" s="42"/>
      <c r="G116" s="16">
        <v>200000</v>
      </c>
      <c r="H116" s="36"/>
      <c r="I116" s="4">
        <f t="shared" si="1"/>
        <v>200000</v>
      </c>
    </row>
    <row r="117" spans="1:9" ht="28" x14ac:dyDescent="0.15">
      <c r="A117" s="15">
        <v>5300</v>
      </c>
      <c r="B117" s="15">
        <v>510</v>
      </c>
      <c r="C117" s="21" t="s">
        <v>120</v>
      </c>
      <c r="D117" s="13">
        <v>2</v>
      </c>
      <c r="E117" s="40" t="s">
        <v>121</v>
      </c>
      <c r="F117" s="46"/>
      <c r="G117" s="14">
        <v>13573</v>
      </c>
      <c r="H117" s="41"/>
      <c r="I117" s="4">
        <f t="shared" si="1"/>
        <v>13573</v>
      </c>
    </row>
    <row r="118" spans="1:9" ht="42" x14ac:dyDescent="0.15">
      <c r="A118" s="15">
        <v>5300</v>
      </c>
      <c r="B118" s="15">
        <v>519</v>
      </c>
      <c r="C118" s="21" t="s">
        <v>120</v>
      </c>
      <c r="D118" s="13">
        <v>2</v>
      </c>
      <c r="E118" s="40" t="s">
        <v>122</v>
      </c>
      <c r="F118" s="46"/>
      <c r="G118" s="14">
        <v>30216</v>
      </c>
      <c r="H118" s="41"/>
      <c r="I118" s="4">
        <f t="shared" si="1"/>
        <v>30216</v>
      </c>
    </row>
    <row r="119" spans="1:9" x14ac:dyDescent="0.15">
      <c r="A119" s="15">
        <v>6130</v>
      </c>
      <c r="B119" s="15">
        <v>130</v>
      </c>
      <c r="C119" s="17" t="s">
        <v>123</v>
      </c>
      <c r="D119" s="17">
        <v>1</v>
      </c>
      <c r="E119" s="8" t="s">
        <v>124</v>
      </c>
      <c r="F119" s="49">
        <v>2</v>
      </c>
      <c r="G119" s="38">
        <v>25274</v>
      </c>
      <c r="H119" s="36">
        <v>79391</v>
      </c>
      <c r="I119" s="4">
        <f t="shared" si="1"/>
        <v>104665</v>
      </c>
    </row>
    <row r="120" spans="1:9" x14ac:dyDescent="0.15">
      <c r="A120" s="15">
        <v>6130</v>
      </c>
      <c r="B120" s="15">
        <v>160</v>
      </c>
      <c r="C120" s="17" t="s">
        <v>123</v>
      </c>
      <c r="D120" s="17">
        <v>1</v>
      </c>
      <c r="E120" s="37" t="s">
        <v>125</v>
      </c>
      <c r="F120" s="49">
        <v>2</v>
      </c>
      <c r="G120" s="16">
        <v>12228</v>
      </c>
      <c r="H120" s="130">
        <v>39052</v>
      </c>
      <c r="I120" s="4">
        <f t="shared" si="1"/>
        <v>51280</v>
      </c>
    </row>
    <row r="121" spans="1:9" ht="62.25" customHeight="1" x14ac:dyDescent="0.15">
      <c r="A121" s="15">
        <v>6130</v>
      </c>
      <c r="B121" s="15">
        <v>210</v>
      </c>
      <c r="C121" s="17" t="s">
        <v>123</v>
      </c>
      <c r="D121" s="17">
        <v>1</v>
      </c>
      <c r="E121" s="8" t="s">
        <v>126</v>
      </c>
      <c r="F121" s="49"/>
      <c r="G121" s="16">
        <v>4059</v>
      </c>
      <c r="H121" s="130">
        <v>12818</v>
      </c>
      <c r="I121" s="4">
        <f t="shared" si="1"/>
        <v>16877</v>
      </c>
    </row>
    <row r="122" spans="1:9" x14ac:dyDescent="0.15">
      <c r="A122" s="15">
        <v>6130</v>
      </c>
      <c r="B122" s="15">
        <v>220</v>
      </c>
      <c r="C122" s="17" t="s">
        <v>123</v>
      </c>
      <c r="D122" s="17">
        <v>1</v>
      </c>
      <c r="E122" s="8" t="s">
        <v>127</v>
      </c>
      <c r="F122" s="49"/>
      <c r="G122" s="16">
        <v>2870</v>
      </c>
      <c r="H122" s="130">
        <v>9063</v>
      </c>
      <c r="I122" s="4">
        <f t="shared" si="1"/>
        <v>11933</v>
      </c>
    </row>
    <row r="123" spans="1:9" ht="40.5" customHeight="1" x14ac:dyDescent="0.15">
      <c r="A123" s="15">
        <v>6130</v>
      </c>
      <c r="B123" s="15">
        <v>230</v>
      </c>
      <c r="C123" s="17" t="s">
        <v>123</v>
      </c>
      <c r="D123" s="17">
        <v>1</v>
      </c>
      <c r="E123" s="8" t="s">
        <v>128</v>
      </c>
      <c r="F123" s="49"/>
      <c r="G123" s="38">
        <v>8009</v>
      </c>
      <c r="H123" s="130">
        <v>24025</v>
      </c>
      <c r="I123" s="4">
        <f t="shared" si="1"/>
        <v>32034</v>
      </c>
    </row>
    <row r="124" spans="1:9" ht="33.75" customHeight="1" x14ac:dyDescent="0.15">
      <c r="A124" s="15">
        <v>6130</v>
      </c>
      <c r="B124" s="15">
        <v>240</v>
      </c>
      <c r="C124" s="17" t="s">
        <v>123</v>
      </c>
      <c r="D124" s="17">
        <v>1</v>
      </c>
      <c r="E124" s="8" t="s">
        <v>129</v>
      </c>
      <c r="F124" s="49"/>
      <c r="G124" s="16">
        <v>564</v>
      </c>
      <c r="H124" s="130">
        <v>1778</v>
      </c>
      <c r="I124" s="4">
        <f t="shared" si="1"/>
        <v>2342</v>
      </c>
    </row>
    <row r="125" spans="1:9" ht="37.5" customHeight="1" x14ac:dyDescent="0.15">
      <c r="A125" s="15">
        <v>6130</v>
      </c>
      <c r="B125" s="15">
        <v>510</v>
      </c>
      <c r="C125" s="17" t="s">
        <v>123</v>
      </c>
      <c r="D125" s="17">
        <v>1</v>
      </c>
      <c r="E125" s="50" t="s">
        <v>130</v>
      </c>
      <c r="F125" s="49"/>
      <c r="G125" s="16">
        <v>20869</v>
      </c>
      <c r="H125" s="130">
        <v>0</v>
      </c>
      <c r="I125" s="4">
        <f t="shared" si="1"/>
        <v>20869</v>
      </c>
    </row>
    <row r="126" spans="1:9" x14ac:dyDescent="0.15">
      <c r="A126" s="15">
        <v>5100</v>
      </c>
      <c r="B126" s="15">
        <v>150</v>
      </c>
      <c r="C126" s="48" t="s">
        <v>131</v>
      </c>
      <c r="D126" s="48">
        <v>1</v>
      </c>
      <c r="E126" s="19" t="s">
        <v>132</v>
      </c>
      <c r="F126" s="49">
        <v>64</v>
      </c>
      <c r="G126" s="16">
        <v>406068</v>
      </c>
      <c r="H126" s="36">
        <v>406068</v>
      </c>
      <c r="I126" s="4">
        <f t="shared" si="1"/>
        <v>812136</v>
      </c>
    </row>
    <row r="127" spans="1:9" x14ac:dyDescent="0.15">
      <c r="A127" s="15">
        <v>5100</v>
      </c>
      <c r="B127" s="15">
        <v>210</v>
      </c>
      <c r="C127" s="48" t="s">
        <v>131</v>
      </c>
      <c r="D127" s="48">
        <v>1</v>
      </c>
      <c r="E127" s="19" t="s">
        <v>133</v>
      </c>
      <c r="F127" s="15"/>
      <c r="G127" s="16">
        <v>43911</v>
      </c>
      <c r="H127" s="34">
        <v>43911</v>
      </c>
      <c r="I127" s="4">
        <f t="shared" si="1"/>
        <v>87822</v>
      </c>
    </row>
    <row r="128" spans="1:9" x14ac:dyDescent="0.15">
      <c r="A128" s="15">
        <v>5100</v>
      </c>
      <c r="B128" s="15">
        <v>220</v>
      </c>
      <c r="C128" s="48" t="s">
        <v>131</v>
      </c>
      <c r="D128" s="48">
        <v>1</v>
      </c>
      <c r="E128" s="19" t="s">
        <v>134</v>
      </c>
      <c r="F128" s="15"/>
      <c r="G128" s="16">
        <v>31051</v>
      </c>
      <c r="H128" s="34">
        <v>31051</v>
      </c>
      <c r="I128" s="4">
        <f t="shared" si="1"/>
        <v>62102</v>
      </c>
    </row>
    <row r="129" spans="1:9" x14ac:dyDescent="0.15">
      <c r="A129" s="15">
        <v>5100</v>
      </c>
      <c r="B129" s="15">
        <v>230</v>
      </c>
      <c r="C129" s="48" t="s">
        <v>131</v>
      </c>
      <c r="D129" s="48">
        <v>1</v>
      </c>
      <c r="E129" s="19" t="s">
        <v>135</v>
      </c>
      <c r="F129" s="15"/>
      <c r="G129" s="16">
        <v>870</v>
      </c>
      <c r="H129" s="34">
        <v>870</v>
      </c>
      <c r="I129" s="4">
        <f t="shared" si="1"/>
        <v>1740</v>
      </c>
    </row>
    <row r="130" spans="1:9" x14ac:dyDescent="0.15">
      <c r="A130" s="15">
        <v>5100</v>
      </c>
      <c r="B130" s="15">
        <v>240</v>
      </c>
      <c r="C130" s="48" t="s">
        <v>131</v>
      </c>
      <c r="D130" s="48">
        <v>1</v>
      </c>
      <c r="E130" s="19" t="s">
        <v>136</v>
      </c>
      <c r="F130" s="15"/>
      <c r="G130" s="16">
        <v>6100</v>
      </c>
      <c r="H130" s="34">
        <v>6100</v>
      </c>
      <c r="I130" s="4">
        <f t="shared" si="1"/>
        <v>12200</v>
      </c>
    </row>
    <row r="131" spans="1:9" x14ac:dyDescent="0.15">
      <c r="A131" s="20">
        <v>5100</v>
      </c>
      <c r="B131" s="20">
        <v>150</v>
      </c>
      <c r="C131" s="48" t="s">
        <v>131</v>
      </c>
      <c r="D131" s="48">
        <v>2</v>
      </c>
      <c r="E131" s="50" t="s">
        <v>137</v>
      </c>
      <c r="F131" s="23">
        <v>30</v>
      </c>
      <c r="G131" s="10">
        <v>6465</v>
      </c>
      <c r="H131" s="34"/>
      <c r="I131" s="4">
        <f t="shared" si="1"/>
        <v>6465</v>
      </c>
    </row>
    <row r="132" spans="1:9" x14ac:dyDescent="0.15">
      <c r="A132" s="20">
        <v>5100</v>
      </c>
      <c r="B132" s="20">
        <v>210</v>
      </c>
      <c r="C132" s="48" t="s">
        <v>131</v>
      </c>
      <c r="D132" s="48">
        <v>2</v>
      </c>
      <c r="E132" s="50" t="s">
        <v>138</v>
      </c>
      <c r="F132" s="23"/>
      <c r="G132" s="10">
        <v>700</v>
      </c>
      <c r="H132" s="34"/>
      <c r="I132" s="4">
        <f t="shared" si="1"/>
        <v>700</v>
      </c>
    </row>
    <row r="133" spans="1:9" x14ac:dyDescent="0.15">
      <c r="A133" s="20">
        <v>5100</v>
      </c>
      <c r="B133" s="20">
        <v>220</v>
      </c>
      <c r="C133" s="48" t="s">
        <v>131</v>
      </c>
      <c r="D133" s="48">
        <v>2</v>
      </c>
      <c r="E133" s="50" t="s">
        <v>139</v>
      </c>
      <c r="F133" s="23"/>
      <c r="G133" s="10">
        <v>495</v>
      </c>
      <c r="H133" s="34"/>
      <c r="I133" s="4">
        <f t="shared" si="1"/>
        <v>495</v>
      </c>
    </row>
    <row r="134" spans="1:9" x14ac:dyDescent="0.15">
      <c r="A134" s="20">
        <v>5100</v>
      </c>
      <c r="B134" s="20">
        <v>230</v>
      </c>
      <c r="C134" s="48" t="s">
        <v>131</v>
      </c>
      <c r="D134" s="48">
        <v>2</v>
      </c>
      <c r="E134" s="50" t="s">
        <v>140</v>
      </c>
      <c r="F134" s="23"/>
      <c r="G134" s="10">
        <v>196390</v>
      </c>
      <c r="H134" s="34"/>
      <c r="I134" s="4">
        <f t="shared" si="1"/>
        <v>196390</v>
      </c>
    </row>
    <row r="135" spans="1:9" x14ac:dyDescent="0.15">
      <c r="A135" s="20">
        <v>5100</v>
      </c>
      <c r="B135" s="20">
        <v>240</v>
      </c>
      <c r="C135" s="48" t="s">
        <v>131</v>
      </c>
      <c r="D135" s="48">
        <v>2</v>
      </c>
      <c r="E135" s="50" t="s">
        <v>141</v>
      </c>
      <c r="F135" s="23"/>
      <c r="G135" s="10">
        <v>97</v>
      </c>
      <c r="H135" s="34"/>
      <c r="I135" s="4">
        <f t="shared" si="1"/>
        <v>97</v>
      </c>
    </row>
    <row r="136" spans="1:9" x14ac:dyDescent="0.15">
      <c r="A136" s="131">
        <v>6130</v>
      </c>
      <c r="B136" s="52">
        <v>160</v>
      </c>
      <c r="C136" s="48" t="s">
        <v>131</v>
      </c>
      <c r="D136" s="48">
        <v>2</v>
      </c>
      <c r="E136" s="132" t="s">
        <v>142</v>
      </c>
      <c r="F136" s="52">
        <v>1</v>
      </c>
      <c r="G136" s="53">
        <v>30787</v>
      </c>
      <c r="H136" s="39"/>
      <c r="I136" s="4">
        <f t="shared" si="1"/>
        <v>30787</v>
      </c>
    </row>
    <row r="137" spans="1:9" x14ac:dyDescent="0.15">
      <c r="A137" s="133">
        <v>6130</v>
      </c>
      <c r="B137" s="17">
        <v>210</v>
      </c>
      <c r="C137" s="48" t="s">
        <v>131</v>
      </c>
      <c r="D137" s="48">
        <v>2</v>
      </c>
      <c r="E137" s="132" t="s">
        <v>143</v>
      </c>
      <c r="F137" s="52"/>
      <c r="G137" s="53">
        <v>3332</v>
      </c>
      <c r="H137" s="39"/>
      <c r="I137" s="4">
        <f t="shared" si="1"/>
        <v>3332</v>
      </c>
    </row>
    <row r="138" spans="1:9" x14ac:dyDescent="0.15">
      <c r="A138" s="133">
        <v>6130</v>
      </c>
      <c r="B138" s="17">
        <v>220</v>
      </c>
      <c r="C138" s="48" t="s">
        <v>131</v>
      </c>
      <c r="D138" s="48">
        <v>2</v>
      </c>
      <c r="E138" s="132" t="s">
        <v>144</v>
      </c>
      <c r="F138" s="52"/>
      <c r="G138" s="53">
        <v>2356</v>
      </c>
      <c r="H138" s="39"/>
      <c r="I138" s="4">
        <f t="shared" ref="I138:I201" si="2">SUM(G138:H138)</f>
        <v>2356</v>
      </c>
    </row>
    <row r="139" spans="1:9" x14ac:dyDescent="0.15">
      <c r="A139" s="133">
        <v>6130</v>
      </c>
      <c r="B139" s="17">
        <v>230</v>
      </c>
      <c r="C139" s="48" t="s">
        <v>131</v>
      </c>
      <c r="D139" s="48">
        <v>2</v>
      </c>
      <c r="E139" s="132" t="s">
        <v>145</v>
      </c>
      <c r="F139" s="52"/>
      <c r="G139" s="53">
        <v>8183</v>
      </c>
      <c r="H139" s="39"/>
      <c r="I139" s="4">
        <f t="shared" si="2"/>
        <v>8183</v>
      </c>
    </row>
    <row r="140" spans="1:9" x14ac:dyDescent="0.15">
      <c r="A140" s="133">
        <v>6130</v>
      </c>
      <c r="B140" s="17">
        <v>240</v>
      </c>
      <c r="C140" s="48" t="s">
        <v>131</v>
      </c>
      <c r="D140" s="48">
        <v>2</v>
      </c>
      <c r="E140" s="132" t="s">
        <v>146</v>
      </c>
      <c r="F140" s="52"/>
      <c r="G140" s="53">
        <v>462</v>
      </c>
      <c r="H140" s="39"/>
      <c r="I140" s="4">
        <f t="shared" si="2"/>
        <v>462</v>
      </c>
    </row>
    <row r="141" spans="1:9" ht="15" customHeight="1" x14ac:dyDescent="0.15">
      <c r="A141" s="51">
        <v>6300</v>
      </c>
      <c r="B141" s="21">
        <v>130</v>
      </c>
      <c r="C141" s="48" t="s">
        <v>131</v>
      </c>
      <c r="D141" s="48">
        <v>2</v>
      </c>
      <c r="E141" s="19" t="s">
        <v>147</v>
      </c>
      <c r="F141" s="52">
        <v>2</v>
      </c>
      <c r="G141" s="53">
        <v>94767</v>
      </c>
      <c r="H141" s="39"/>
      <c r="I141" s="4">
        <f t="shared" si="2"/>
        <v>94767</v>
      </c>
    </row>
    <row r="142" spans="1:9" x14ac:dyDescent="0.15">
      <c r="A142" s="51">
        <v>6300</v>
      </c>
      <c r="B142" s="21">
        <v>133</v>
      </c>
      <c r="C142" s="17" t="s">
        <v>131</v>
      </c>
      <c r="D142" s="17">
        <v>2</v>
      </c>
      <c r="E142" s="19" t="s">
        <v>148</v>
      </c>
      <c r="F142" s="52"/>
      <c r="G142" s="53">
        <v>2500</v>
      </c>
      <c r="H142" s="39"/>
      <c r="I142" s="4">
        <f t="shared" si="2"/>
        <v>2500</v>
      </c>
    </row>
    <row r="143" spans="1:9" ht="28" x14ac:dyDescent="0.15">
      <c r="A143" s="51">
        <v>6300</v>
      </c>
      <c r="B143" s="21">
        <v>210</v>
      </c>
      <c r="C143" s="17" t="s">
        <v>131</v>
      </c>
      <c r="D143" s="17">
        <v>2</v>
      </c>
      <c r="E143" s="19" t="s">
        <v>149</v>
      </c>
      <c r="F143" s="52"/>
      <c r="G143" s="53">
        <v>10526</v>
      </c>
      <c r="H143" s="39"/>
      <c r="I143" s="4">
        <f t="shared" si="2"/>
        <v>10526</v>
      </c>
    </row>
    <row r="144" spans="1:9" x14ac:dyDescent="0.15">
      <c r="A144" s="51">
        <v>6300</v>
      </c>
      <c r="B144" s="21">
        <v>220</v>
      </c>
      <c r="C144" s="17" t="s">
        <v>131</v>
      </c>
      <c r="D144" s="17">
        <v>2</v>
      </c>
      <c r="E144" s="50" t="s">
        <v>150</v>
      </c>
      <c r="F144" s="52"/>
      <c r="G144" s="54">
        <v>7443</v>
      </c>
      <c r="H144" s="39"/>
      <c r="I144" s="4">
        <f t="shared" si="2"/>
        <v>7443</v>
      </c>
    </row>
    <row r="145" spans="1:9" x14ac:dyDescent="0.15">
      <c r="A145" s="51">
        <v>6300</v>
      </c>
      <c r="B145" s="21">
        <v>230</v>
      </c>
      <c r="C145" s="17" t="s">
        <v>131</v>
      </c>
      <c r="D145" s="17">
        <v>2</v>
      </c>
      <c r="E145" s="50" t="s">
        <v>151</v>
      </c>
      <c r="F145" s="52"/>
      <c r="G145" s="53">
        <v>15666</v>
      </c>
      <c r="H145" s="39"/>
      <c r="I145" s="4">
        <f t="shared" si="2"/>
        <v>15666</v>
      </c>
    </row>
    <row r="146" spans="1:9" x14ac:dyDescent="0.15">
      <c r="A146" s="51">
        <v>6300</v>
      </c>
      <c r="B146" s="21">
        <v>240</v>
      </c>
      <c r="C146" s="17" t="s">
        <v>131</v>
      </c>
      <c r="D146" s="17">
        <v>2</v>
      </c>
      <c r="E146" s="50" t="s">
        <v>152</v>
      </c>
      <c r="F146" s="52"/>
      <c r="G146" s="53">
        <v>1460</v>
      </c>
      <c r="H146" s="39"/>
      <c r="I146" s="4">
        <f t="shared" si="2"/>
        <v>1460</v>
      </c>
    </row>
    <row r="147" spans="1:9" x14ac:dyDescent="0.15">
      <c r="A147" s="20">
        <v>6300</v>
      </c>
      <c r="B147" s="20">
        <v>510</v>
      </c>
      <c r="C147" s="17" t="s">
        <v>131</v>
      </c>
      <c r="D147" s="17">
        <v>2</v>
      </c>
      <c r="E147" s="50" t="s">
        <v>153</v>
      </c>
      <c r="F147" s="23"/>
      <c r="G147" s="10">
        <v>6911</v>
      </c>
      <c r="H147" s="36"/>
      <c r="I147" s="4">
        <f t="shared" si="2"/>
        <v>6911</v>
      </c>
    </row>
    <row r="148" spans="1:9" x14ac:dyDescent="0.15">
      <c r="A148" s="20">
        <v>5100</v>
      </c>
      <c r="B148" s="20">
        <v>519</v>
      </c>
      <c r="C148" s="17" t="s">
        <v>154</v>
      </c>
      <c r="D148" s="17">
        <v>1</v>
      </c>
      <c r="E148" s="55" t="s">
        <v>155</v>
      </c>
      <c r="F148" s="23"/>
      <c r="G148" s="16">
        <v>1770</v>
      </c>
      <c r="H148" s="39"/>
      <c r="I148" s="4">
        <f t="shared" si="2"/>
        <v>1770</v>
      </c>
    </row>
    <row r="149" spans="1:9" x14ac:dyDescent="0.15">
      <c r="A149" s="20">
        <v>5100</v>
      </c>
      <c r="B149" s="20">
        <v>519</v>
      </c>
      <c r="C149" s="17" t="s">
        <v>154</v>
      </c>
      <c r="D149" s="17">
        <v>1</v>
      </c>
      <c r="E149" s="55" t="s">
        <v>156</v>
      </c>
      <c r="F149" s="23"/>
      <c r="G149" s="16">
        <v>300</v>
      </c>
      <c r="H149" s="39"/>
      <c r="I149" s="4">
        <f t="shared" si="2"/>
        <v>300</v>
      </c>
    </row>
    <row r="150" spans="1:9" x14ac:dyDescent="0.15">
      <c r="A150" s="20">
        <v>5100</v>
      </c>
      <c r="B150" s="20">
        <v>369</v>
      </c>
      <c r="C150" s="23" t="s">
        <v>154</v>
      </c>
      <c r="D150" s="23">
        <v>2</v>
      </c>
      <c r="E150" s="19" t="s">
        <v>157</v>
      </c>
      <c r="F150" s="23"/>
      <c r="G150" s="16">
        <v>133710</v>
      </c>
      <c r="H150" s="39"/>
      <c r="I150" s="4">
        <f t="shared" si="2"/>
        <v>133710</v>
      </c>
    </row>
    <row r="151" spans="1:9" x14ac:dyDescent="0.15">
      <c r="A151" s="23">
        <v>5100</v>
      </c>
      <c r="B151" s="24">
        <v>369</v>
      </c>
      <c r="C151" s="52" t="s">
        <v>158</v>
      </c>
      <c r="D151" s="52">
        <v>1</v>
      </c>
      <c r="E151" s="83" t="s">
        <v>159</v>
      </c>
      <c r="F151" s="23"/>
      <c r="G151" s="10">
        <v>8700</v>
      </c>
      <c r="H151" s="36">
        <v>8700</v>
      </c>
      <c r="I151" s="4">
        <f t="shared" si="2"/>
        <v>17400</v>
      </c>
    </row>
    <row r="152" spans="1:9" x14ac:dyDescent="0.15">
      <c r="A152" s="23">
        <v>6130</v>
      </c>
      <c r="B152" s="24">
        <v>130</v>
      </c>
      <c r="C152" s="52" t="s">
        <v>158</v>
      </c>
      <c r="D152" s="52">
        <v>1</v>
      </c>
      <c r="E152" s="8" t="s">
        <v>160</v>
      </c>
      <c r="F152" s="23">
        <v>126</v>
      </c>
      <c r="G152" s="16">
        <v>2942228</v>
      </c>
      <c r="H152" s="39">
        <v>1942214</v>
      </c>
      <c r="I152" s="4">
        <f t="shared" si="2"/>
        <v>4884442</v>
      </c>
    </row>
    <row r="153" spans="1:9" x14ac:dyDescent="0.15">
      <c r="A153" s="23">
        <v>6130</v>
      </c>
      <c r="B153" s="24">
        <v>150</v>
      </c>
      <c r="C153" s="58" t="s">
        <v>158</v>
      </c>
      <c r="D153" s="58">
        <v>1</v>
      </c>
      <c r="E153" s="56" t="s">
        <v>161</v>
      </c>
      <c r="F153" s="23">
        <v>60</v>
      </c>
      <c r="G153" s="16">
        <v>482761</v>
      </c>
      <c r="H153" s="57">
        <v>282761</v>
      </c>
      <c r="I153" s="4">
        <f t="shared" si="2"/>
        <v>765522</v>
      </c>
    </row>
    <row r="154" spans="1:9" x14ac:dyDescent="0.15">
      <c r="A154" s="23">
        <v>6130</v>
      </c>
      <c r="B154" s="24">
        <v>210</v>
      </c>
      <c r="C154" s="58" t="s">
        <v>158</v>
      </c>
      <c r="D154" s="58">
        <v>1</v>
      </c>
      <c r="E154" s="37" t="s">
        <v>162</v>
      </c>
      <c r="F154" s="23"/>
      <c r="G154" s="16">
        <v>334479</v>
      </c>
      <c r="H154" s="57">
        <v>154479</v>
      </c>
      <c r="I154" s="4">
        <f t="shared" si="2"/>
        <v>488958</v>
      </c>
    </row>
    <row r="155" spans="1:9" x14ac:dyDescent="0.15">
      <c r="A155" s="23">
        <v>6130</v>
      </c>
      <c r="B155" s="24">
        <v>220</v>
      </c>
      <c r="C155" s="58" t="s">
        <v>158</v>
      </c>
      <c r="D155" s="58">
        <v>1</v>
      </c>
      <c r="E155" s="50" t="s">
        <v>163</v>
      </c>
      <c r="F155" s="23"/>
      <c r="G155" s="16">
        <v>266065</v>
      </c>
      <c r="H155" s="57">
        <v>133065</v>
      </c>
      <c r="I155" s="4">
        <f t="shared" si="2"/>
        <v>399130</v>
      </c>
    </row>
    <row r="156" spans="1:9" x14ac:dyDescent="0.15">
      <c r="A156" s="23">
        <v>6130</v>
      </c>
      <c r="B156" s="24">
        <v>230</v>
      </c>
      <c r="C156" s="58" t="s">
        <v>158</v>
      </c>
      <c r="D156" s="58">
        <v>1</v>
      </c>
      <c r="E156" s="33" t="s">
        <v>164</v>
      </c>
      <c r="F156" s="23"/>
      <c r="G156" s="16">
        <v>392900</v>
      </c>
      <c r="H156" s="57">
        <v>262583</v>
      </c>
      <c r="I156" s="4">
        <f t="shared" si="2"/>
        <v>655483</v>
      </c>
    </row>
    <row r="157" spans="1:9" x14ac:dyDescent="0.15">
      <c r="A157" s="23">
        <v>6130</v>
      </c>
      <c r="B157" s="24">
        <v>240</v>
      </c>
      <c r="C157" s="58" t="s">
        <v>158</v>
      </c>
      <c r="D157" s="58">
        <v>1</v>
      </c>
      <c r="E157" s="50" t="s">
        <v>165</v>
      </c>
      <c r="F157" s="23"/>
      <c r="G157" s="16">
        <v>48874</v>
      </c>
      <c r="H157" s="57">
        <v>48874</v>
      </c>
      <c r="I157" s="4">
        <f t="shared" si="2"/>
        <v>97748</v>
      </c>
    </row>
    <row r="158" spans="1:9" x14ac:dyDescent="0.15">
      <c r="A158" s="23">
        <v>6130</v>
      </c>
      <c r="B158" s="24">
        <v>310</v>
      </c>
      <c r="C158" s="58" t="s">
        <v>158</v>
      </c>
      <c r="D158" s="58">
        <v>1</v>
      </c>
      <c r="E158" s="19" t="s">
        <v>166</v>
      </c>
      <c r="F158" s="23"/>
      <c r="G158" s="10">
        <v>166850</v>
      </c>
      <c r="H158" s="34">
        <v>110000</v>
      </c>
      <c r="I158" s="4">
        <f t="shared" si="2"/>
        <v>276850</v>
      </c>
    </row>
    <row r="159" spans="1:9" x14ac:dyDescent="0.15">
      <c r="A159" s="23">
        <v>6130</v>
      </c>
      <c r="B159" s="24">
        <v>330</v>
      </c>
      <c r="C159" s="134" t="s">
        <v>158</v>
      </c>
      <c r="D159" s="134">
        <v>1</v>
      </c>
      <c r="E159" s="50" t="s">
        <v>167</v>
      </c>
      <c r="F159" s="23"/>
      <c r="G159" s="10">
        <v>12000</v>
      </c>
      <c r="H159" s="36">
        <v>12000</v>
      </c>
      <c r="I159" s="4">
        <f t="shared" si="2"/>
        <v>24000</v>
      </c>
    </row>
    <row r="160" spans="1:9" x14ac:dyDescent="0.15">
      <c r="A160" s="23">
        <v>6130</v>
      </c>
      <c r="B160" s="24">
        <v>390</v>
      </c>
      <c r="C160" s="52" t="s">
        <v>158</v>
      </c>
      <c r="D160" s="52">
        <v>1</v>
      </c>
      <c r="E160" s="50" t="s">
        <v>168</v>
      </c>
      <c r="F160" s="23"/>
      <c r="G160" s="10">
        <v>1000</v>
      </c>
      <c r="H160" s="36">
        <v>1000</v>
      </c>
      <c r="I160" s="4">
        <f t="shared" si="2"/>
        <v>2000</v>
      </c>
    </row>
    <row r="161" spans="1:9" x14ac:dyDescent="0.15">
      <c r="A161" s="23">
        <v>6130</v>
      </c>
      <c r="B161" s="24">
        <v>510</v>
      </c>
      <c r="C161" s="52" t="s">
        <v>158</v>
      </c>
      <c r="D161" s="52">
        <v>1</v>
      </c>
      <c r="E161" s="50" t="s">
        <v>169</v>
      </c>
      <c r="F161" s="23"/>
      <c r="G161" s="10">
        <v>18395</v>
      </c>
      <c r="H161" s="36">
        <v>20000</v>
      </c>
      <c r="I161" s="4">
        <f t="shared" si="2"/>
        <v>38395</v>
      </c>
    </row>
    <row r="162" spans="1:9" x14ac:dyDescent="0.15">
      <c r="A162" s="23">
        <v>6130</v>
      </c>
      <c r="B162" s="24">
        <v>519</v>
      </c>
      <c r="C162" s="52" t="s">
        <v>158</v>
      </c>
      <c r="D162" s="52">
        <v>1</v>
      </c>
      <c r="E162" s="50" t="s">
        <v>170</v>
      </c>
      <c r="F162" s="23"/>
      <c r="G162" s="10">
        <v>7240</v>
      </c>
      <c r="H162" s="36">
        <v>7240</v>
      </c>
      <c r="I162" s="4">
        <f t="shared" si="2"/>
        <v>14480</v>
      </c>
    </row>
    <row r="163" spans="1:9" x14ac:dyDescent="0.15">
      <c r="A163" s="23">
        <v>6300</v>
      </c>
      <c r="B163" s="24">
        <v>110</v>
      </c>
      <c r="C163" s="52" t="s">
        <v>158</v>
      </c>
      <c r="D163" s="52">
        <v>1</v>
      </c>
      <c r="E163" s="56" t="s">
        <v>171</v>
      </c>
      <c r="F163" s="23">
        <v>2</v>
      </c>
      <c r="G163" s="16">
        <v>42572</v>
      </c>
      <c r="H163" s="39">
        <v>42572</v>
      </c>
      <c r="I163" s="4">
        <f t="shared" si="2"/>
        <v>85144</v>
      </c>
    </row>
    <row r="164" spans="1:9" x14ac:dyDescent="0.15">
      <c r="A164" s="23">
        <v>6300</v>
      </c>
      <c r="B164" s="24">
        <v>160</v>
      </c>
      <c r="C164" s="52" t="s">
        <v>158</v>
      </c>
      <c r="D164" s="52">
        <v>1</v>
      </c>
      <c r="E164" s="56" t="s">
        <v>172</v>
      </c>
      <c r="F164" s="23">
        <v>2</v>
      </c>
      <c r="G164" s="16">
        <v>31857</v>
      </c>
      <c r="H164" s="39">
        <v>31857</v>
      </c>
      <c r="I164" s="4">
        <f t="shared" si="2"/>
        <v>63714</v>
      </c>
    </row>
    <row r="165" spans="1:9" x14ac:dyDescent="0.15">
      <c r="A165" s="23">
        <v>6300</v>
      </c>
      <c r="B165" s="24">
        <v>210</v>
      </c>
      <c r="C165" s="52" t="s">
        <v>158</v>
      </c>
      <c r="D165" s="52">
        <v>1</v>
      </c>
      <c r="E165" s="37" t="s">
        <v>173</v>
      </c>
      <c r="F165" s="23"/>
      <c r="G165" s="16">
        <v>6839</v>
      </c>
      <c r="H165" s="39">
        <v>6839</v>
      </c>
      <c r="I165" s="4">
        <f t="shared" si="2"/>
        <v>13678</v>
      </c>
    </row>
    <row r="166" spans="1:9" x14ac:dyDescent="0.15">
      <c r="A166" s="23">
        <v>6300</v>
      </c>
      <c r="B166" s="24">
        <v>220</v>
      </c>
      <c r="C166" s="52" t="s">
        <v>158</v>
      </c>
      <c r="D166" s="52">
        <v>1</v>
      </c>
      <c r="E166" s="50" t="s">
        <v>174</v>
      </c>
      <c r="F166" s="23"/>
      <c r="G166" s="16">
        <v>6509</v>
      </c>
      <c r="H166" s="39">
        <v>6509</v>
      </c>
      <c r="I166" s="4">
        <f t="shared" si="2"/>
        <v>13018</v>
      </c>
    </row>
    <row r="167" spans="1:9" x14ac:dyDescent="0.15">
      <c r="A167" s="23">
        <v>6300</v>
      </c>
      <c r="B167" s="24">
        <v>230</v>
      </c>
      <c r="C167" s="52" t="s">
        <v>158</v>
      </c>
      <c r="D167" s="52">
        <v>1</v>
      </c>
      <c r="E167" s="33" t="s">
        <v>175</v>
      </c>
      <c r="F167" s="23"/>
      <c r="G167" s="16">
        <v>12100</v>
      </c>
      <c r="H167" s="39">
        <v>12100</v>
      </c>
      <c r="I167" s="4">
        <f t="shared" si="2"/>
        <v>24200</v>
      </c>
    </row>
    <row r="168" spans="1:9" x14ac:dyDescent="0.15">
      <c r="A168" s="23">
        <v>6300</v>
      </c>
      <c r="B168" s="24">
        <v>240</v>
      </c>
      <c r="C168" s="52" t="s">
        <v>158</v>
      </c>
      <c r="D168" s="52">
        <v>1</v>
      </c>
      <c r="E168" s="50" t="s">
        <v>176</v>
      </c>
      <c r="F168" s="23"/>
      <c r="G168" s="16">
        <v>1084</v>
      </c>
      <c r="H168" s="39">
        <v>1084</v>
      </c>
      <c r="I168" s="4">
        <f t="shared" si="2"/>
        <v>2168</v>
      </c>
    </row>
    <row r="169" spans="1:9" x14ac:dyDescent="0.15">
      <c r="A169" s="23">
        <v>6300</v>
      </c>
      <c r="B169" s="24">
        <v>330</v>
      </c>
      <c r="C169" s="58" t="s">
        <v>158</v>
      </c>
      <c r="D169" s="58">
        <v>1</v>
      </c>
      <c r="E169" s="50" t="s">
        <v>167</v>
      </c>
      <c r="F169" s="23"/>
      <c r="G169" s="4">
        <v>12300</v>
      </c>
      <c r="H169" s="36">
        <v>12300</v>
      </c>
      <c r="I169" s="4">
        <f t="shared" si="2"/>
        <v>24600</v>
      </c>
    </row>
    <row r="170" spans="1:9" x14ac:dyDescent="0.15">
      <c r="A170" s="23">
        <v>6300</v>
      </c>
      <c r="B170" s="24">
        <v>379</v>
      </c>
      <c r="C170" s="58" t="s">
        <v>158</v>
      </c>
      <c r="D170" s="58">
        <v>1</v>
      </c>
      <c r="E170" s="50" t="s">
        <v>177</v>
      </c>
      <c r="F170" s="23"/>
      <c r="G170" s="4">
        <v>2508</v>
      </c>
      <c r="H170" s="36">
        <v>2508</v>
      </c>
      <c r="I170" s="4">
        <f t="shared" si="2"/>
        <v>5016</v>
      </c>
    </row>
    <row r="171" spans="1:9" x14ac:dyDescent="0.15">
      <c r="A171" s="23">
        <v>6300</v>
      </c>
      <c r="B171" s="24">
        <v>390</v>
      </c>
      <c r="C171" s="58" t="s">
        <v>158</v>
      </c>
      <c r="D171" s="58">
        <v>1</v>
      </c>
      <c r="E171" s="50" t="s">
        <v>168</v>
      </c>
      <c r="F171" s="23"/>
      <c r="G171" s="4">
        <v>1000</v>
      </c>
      <c r="H171" s="36">
        <v>1000</v>
      </c>
      <c r="I171" s="4">
        <f t="shared" si="2"/>
        <v>2000</v>
      </c>
    </row>
    <row r="172" spans="1:9" x14ac:dyDescent="0.15">
      <c r="A172" s="23">
        <v>6300</v>
      </c>
      <c r="B172" s="24">
        <v>510</v>
      </c>
      <c r="C172" s="58" t="s">
        <v>158</v>
      </c>
      <c r="D172" s="58">
        <v>1</v>
      </c>
      <c r="E172" s="50" t="s">
        <v>169</v>
      </c>
      <c r="F172" s="23"/>
      <c r="G172" s="4">
        <v>3000</v>
      </c>
      <c r="H172" s="36">
        <v>3000</v>
      </c>
      <c r="I172" s="4">
        <f t="shared" si="2"/>
        <v>6000</v>
      </c>
    </row>
    <row r="173" spans="1:9" x14ac:dyDescent="0.15">
      <c r="A173" s="23">
        <v>6300</v>
      </c>
      <c r="B173" s="24">
        <v>519</v>
      </c>
      <c r="C173" s="58" t="s">
        <v>158</v>
      </c>
      <c r="D173" s="58">
        <v>1</v>
      </c>
      <c r="E173" s="50" t="s">
        <v>170</v>
      </c>
      <c r="F173" s="23"/>
      <c r="G173" s="4">
        <v>5000</v>
      </c>
      <c r="H173" s="36">
        <v>5000</v>
      </c>
      <c r="I173" s="4">
        <f t="shared" si="2"/>
        <v>10000</v>
      </c>
    </row>
    <row r="174" spans="1:9" x14ac:dyDescent="0.15">
      <c r="A174" s="23">
        <v>6400</v>
      </c>
      <c r="B174" s="24">
        <v>120</v>
      </c>
      <c r="C174" s="52" t="s">
        <v>158</v>
      </c>
      <c r="D174" s="58">
        <v>1</v>
      </c>
      <c r="E174" s="50" t="s">
        <v>178</v>
      </c>
      <c r="F174" s="23"/>
      <c r="G174" s="59">
        <v>12500</v>
      </c>
      <c r="H174" s="60">
        <v>12500</v>
      </c>
      <c r="I174" s="4">
        <f t="shared" si="2"/>
        <v>25000</v>
      </c>
    </row>
    <row r="175" spans="1:9" x14ac:dyDescent="0.15">
      <c r="A175" s="23">
        <v>6400</v>
      </c>
      <c r="B175" s="24">
        <v>130</v>
      </c>
      <c r="C175" s="52" t="s">
        <v>158</v>
      </c>
      <c r="D175" s="58">
        <v>1</v>
      </c>
      <c r="E175" s="50" t="s">
        <v>179</v>
      </c>
      <c r="F175" s="23"/>
      <c r="G175" s="16">
        <v>1200</v>
      </c>
      <c r="H175" s="57">
        <v>1200</v>
      </c>
      <c r="I175" s="4">
        <f t="shared" si="2"/>
        <v>2400</v>
      </c>
    </row>
    <row r="176" spans="1:9" x14ac:dyDescent="0.15">
      <c r="A176" s="23">
        <v>6400</v>
      </c>
      <c r="B176" s="24">
        <v>150</v>
      </c>
      <c r="C176" s="52" t="s">
        <v>158</v>
      </c>
      <c r="D176" s="58">
        <v>1</v>
      </c>
      <c r="E176" s="56" t="s">
        <v>180</v>
      </c>
      <c r="F176" s="23"/>
      <c r="G176" s="16">
        <v>3600</v>
      </c>
      <c r="H176" s="57">
        <v>3600</v>
      </c>
      <c r="I176" s="4">
        <f t="shared" si="2"/>
        <v>7200</v>
      </c>
    </row>
    <row r="177" spans="1:9" x14ac:dyDescent="0.15">
      <c r="A177" s="23">
        <v>6400</v>
      </c>
      <c r="B177" s="24">
        <v>210</v>
      </c>
      <c r="C177" s="52" t="s">
        <v>158</v>
      </c>
      <c r="D177" s="58">
        <v>1</v>
      </c>
      <c r="E177" s="37" t="s">
        <v>181</v>
      </c>
      <c r="F177" s="23"/>
      <c r="G177" s="16">
        <v>1730</v>
      </c>
      <c r="H177" s="57">
        <v>1730</v>
      </c>
      <c r="I177" s="4">
        <f t="shared" si="2"/>
        <v>3460</v>
      </c>
    </row>
    <row r="178" spans="1:9" x14ac:dyDescent="0.15">
      <c r="A178" s="23">
        <v>6400</v>
      </c>
      <c r="B178" s="24">
        <v>220</v>
      </c>
      <c r="C178" s="52" t="s">
        <v>158</v>
      </c>
      <c r="D178" s="58">
        <v>1</v>
      </c>
      <c r="E178" s="19" t="s">
        <v>182</v>
      </c>
      <c r="F178" s="23"/>
      <c r="G178" s="16">
        <v>1324</v>
      </c>
      <c r="H178" s="57">
        <v>1324</v>
      </c>
      <c r="I178" s="4">
        <f t="shared" si="2"/>
        <v>2648</v>
      </c>
    </row>
    <row r="179" spans="1:9" x14ac:dyDescent="0.15">
      <c r="A179" s="23">
        <v>6400</v>
      </c>
      <c r="B179" s="24">
        <v>240</v>
      </c>
      <c r="C179" s="52" t="s">
        <v>158</v>
      </c>
      <c r="D179" s="52">
        <v>1</v>
      </c>
      <c r="E179" s="50" t="s">
        <v>183</v>
      </c>
      <c r="F179" s="23"/>
      <c r="G179" s="16">
        <v>260</v>
      </c>
      <c r="H179" s="39">
        <v>260</v>
      </c>
      <c r="I179" s="4">
        <f t="shared" si="2"/>
        <v>520</v>
      </c>
    </row>
    <row r="180" spans="1:9" x14ac:dyDescent="0.15">
      <c r="A180" s="23">
        <v>7900</v>
      </c>
      <c r="B180" s="24">
        <v>160</v>
      </c>
      <c r="C180" s="52" t="s">
        <v>158</v>
      </c>
      <c r="D180" s="52">
        <v>1</v>
      </c>
      <c r="E180" s="135" t="s">
        <v>184</v>
      </c>
      <c r="F180" s="23">
        <v>0.76800000000000002</v>
      </c>
      <c r="G180" s="16">
        <v>5962</v>
      </c>
      <c r="H180" s="39">
        <v>5962</v>
      </c>
      <c r="I180" s="4">
        <f t="shared" si="2"/>
        <v>11924</v>
      </c>
    </row>
    <row r="181" spans="1:9" x14ac:dyDescent="0.15">
      <c r="A181" s="23">
        <v>7900</v>
      </c>
      <c r="B181" s="24">
        <v>210</v>
      </c>
      <c r="C181" s="52" t="s">
        <v>158</v>
      </c>
      <c r="D181" s="52">
        <v>1</v>
      </c>
      <c r="E181" s="37" t="s">
        <v>185</v>
      </c>
      <c r="F181" s="23"/>
      <c r="G181" s="16">
        <v>442</v>
      </c>
      <c r="H181" s="39">
        <v>442</v>
      </c>
      <c r="I181" s="4">
        <f t="shared" si="2"/>
        <v>884</v>
      </c>
    </row>
    <row r="182" spans="1:9" x14ac:dyDescent="0.15">
      <c r="A182" s="23">
        <v>7900</v>
      </c>
      <c r="B182" s="24">
        <v>220</v>
      </c>
      <c r="C182" s="52" t="s">
        <v>158</v>
      </c>
      <c r="D182" s="52">
        <v>1</v>
      </c>
      <c r="E182" s="19" t="s">
        <v>186</v>
      </c>
      <c r="F182" s="23"/>
      <c r="G182" s="16">
        <v>624</v>
      </c>
      <c r="H182" s="39">
        <v>624</v>
      </c>
      <c r="I182" s="4">
        <f t="shared" si="2"/>
        <v>1248</v>
      </c>
    </row>
    <row r="183" spans="1:9" x14ac:dyDescent="0.15">
      <c r="A183" s="23">
        <v>7900</v>
      </c>
      <c r="B183" s="24">
        <v>240</v>
      </c>
      <c r="C183" s="52" t="s">
        <v>158</v>
      </c>
      <c r="D183" s="52">
        <v>1</v>
      </c>
      <c r="E183" s="50" t="s">
        <v>187</v>
      </c>
      <c r="F183" s="23"/>
      <c r="G183" s="16">
        <v>656</v>
      </c>
      <c r="H183" s="39">
        <v>656</v>
      </c>
      <c r="I183" s="4">
        <f t="shared" si="2"/>
        <v>1312</v>
      </c>
    </row>
    <row r="184" spans="1:9" x14ac:dyDescent="0.15">
      <c r="A184" s="23">
        <v>7900</v>
      </c>
      <c r="B184" s="24">
        <v>360</v>
      </c>
      <c r="C184" s="52" t="s">
        <v>158</v>
      </c>
      <c r="D184" s="52">
        <v>1</v>
      </c>
      <c r="E184" s="50" t="s">
        <v>188</v>
      </c>
      <c r="F184" s="23"/>
      <c r="G184" s="10">
        <v>229</v>
      </c>
      <c r="H184" s="36">
        <v>229</v>
      </c>
      <c r="I184" s="4">
        <f t="shared" si="2"/>
        <v>458</v>
      </c>
    </row>
    <row r="185" spans="1:9" x14ac:dyDescent="0.15">
      <c r="A185" s="61">
        <v>5100</v>
      </c>
      <c r="B185" s="61">
        <v>120</v>
      </c>
      <c r="C185" s="49" t="s">
        <v>189</v>
      </c>
      <c r="D185" s="136">
        <v>1</v>
      </c>
      <c r="E185" s="56" t="s">
        <v>190</v>
      </c>
      <c r="F185" s="62">
        <v>18.25</v>
      </c>
      <c r="G185" s="63">
        <v>850460</v>
      </c>
      <c r="H185" s="64">
        <v>750000</v>
      </c>
      <c r="I185" s="4">
        <f t="shared" si="2"/>
        <v>1600460</v>
      </c>
    </row>
    <row r="186" spans="1:9" x14ac:dyDescent="0.15">
      <c r="A186" s="61">
        <v>5100</v>
      </c>
      <c r="B186" s="61">
        <v>128</v>
      </c>
      <c r="C186" s="49" t="s">
        <v>189</v>
      </c>
      <c r="D186" s="136">
        <v>1</v>
      </c>
      <c r="E186" s="56" t="s">
        <v>191</v>
      </c>
      <c r="F186" s="62"/>
      <c r="G186" s="63">
        <v>271000</v>
      </c>
      <c r="H186" s="64">
        <v>271000</v>
      </c>
      <c r="I186" s="4">
        <f t="shared" si="2"/>
        <v>542000</v>
      </c>
    </row>
    <row r="187" spans="1:9" x14ac:dyDescent="0.15">
      <c r="A187" s="20">
        <v>5100</v>
      </c>
      <c r="B187" s="20">
        <v>128</v>
      </c>
      <c r="C187" s="137" t="s">
        <v>189</v>
      </c>
      <c r="D187" s="138">
        <v>1</v>
      </c>
      <c r="E187" s="37" t="s">
        <v>192</v>
      </c>
      <c r="F187" s="65"/>
      <c r="G187" s="66">
        <v>130419</v>
      </c>
      <c r="H187" s="36"/>
      <c r="I187" s="4">
        <f t="shared" si="2"/>
        <v>130419</v>
      </c>
    </row>
    <row r="188" spans="1:9" x14ac:dyDescent="0.15">
      <c r="A188" s="61">
        <v>5100</v>
      </c>
      <c r="B188" s="61">
        <v>138</v>
      </c>
      <c r="C188" s="49" t="s">
        <v>189</v>
      </c>
      <c r="D188" s="136">
        <v>1</v>
      </c>
      <c r="E188" s="56" t="s">
        <v>193</v>
      </c>
      <c r="F188" s="62"/>
      <c r="G188" s="63">
        <v>15000</v>
      </c>
      <c r="H188" s="64">
        <v>15000</v>
      </c>
      <c r="I188" s="4">
        <f t="shared" si="2"/>
        <v>30000</v>
      </c>
    </row>
    <row r="189" spans="1:9" x14ac:dyDescent="0.15">
      <c r="A189" s="61">
        <v>5100</v>
      </c>
      <c r="B189" s="61">
        <v>150</v>
      </c>
      <c r="C189" s="49" t="s">
        <v>189</v>
      </c>
      <c r="D189" s="136">
        <v>1</v>
      </c>
      <c r="E189" s="56" t="s">
        <v>194</v>
      </c>
      <c r="F189" s="62">
        <v>5.1909999999999998</v>
      </c>
      <c r="G189" s="63">
        <v>69624</v>
      </c>
      <c r="H189" s="64">
        <v>69624</v>
      </c>
      <c r="I189" s="4">
        <f t="shared" si="2"/>
        <v>139248</v>
      </c>
    </row>
    <row r="190" spans="1:9" x14ac:dyDescent="0.15">
      <c r="A190" s="61">
        <v>5100</v>
      </c>
      <c r="B190" s="61">
        <v>158</v>
      </c>
      <c r="C190" s="49" t="s">
        <v>189</v>
      </c>
      <c r="D190" s="136">
        <v>1</v>
      </c>
      <c r="E190" s="56" t="s">
        <v>195</v>
      </c>
      <c r="F190" s="62"/>
      <c r="G190" s="63">
        <v>38000</v>
      </c>
      <c r="H190" s="64">
        <v>38000</v>
      </c>
      <c r="I190" s="4">
        <f t="shared" si="2"/>
        <v>76000</v>
      </c>
    </row>
    <row r="191" spans="1:9" x14ac:dyDescent="0.15">
      <c r="A191" s="20">
        <v>5100</v>
      </c>
      <c r="B191" s="20">
        <v>158</v>
      </c>
      <c r="C191" s="137" t="s">
        <v>189</v>
      </c>
      <c r="D191" s="138">
        <v>1</v>
      </c>
      <c r="E191" s="37" t="s">
        <v>196</v>
      </c>
      <c r="F191" s="65"/>
      <c r="G191" s="66">
        <v>16742</v>
      </c>
      <c r="H191" s="36"/>
      <c r="I191" s="4">
        <f t="shared" si="2"/>
        <v>16742</v>
      </c>
    </row>
    <row r="192" spans="1:9" x14ac:dyDescent="0.15">
      <c r="A192" s="61">
        <v>5100</v>
      </c>
      <c r="B192" s="61">
        <v>210</v>
      </c>
      <c r="C192" s="49" t="s">
        <v>189</v>
      </c>
      <c r="D192" s="136">
        <v>1</v>
      </c>
      <c r="E192" s="56" t="s">
        <v>197</v>
      </c>
      <c r="F192" s="62"/>
      <c r="G192" s="63">
        <v>98513</v>
      </c>
      <c r="H192" s="64">
        <v>98513</v>
      </c>
      <c r="I192" s="4">
        <f t="shared" si="2"/>
        <v>197026</v>
      </c>
    </row>
    <row r="193" spans="1:9" x14ac:dyDescent="0.15">
      <c r="A193" s="20">
        <v>5100</v>
      </c>
      <c r="B193" s="20">
        <v>210</v>
      </c>
      <c r="C193" s="17" t="s">
        <v>189</v>
      </c>
      <c r="D193" s="17">
        <v>1</v>
      </c>
      <c r="E193" s="37" t="s">
        <v>198</v>
      </c>
      <c r="F193" s="65"/>
      <c r="G193" s="66">
        <v>15456</v>
      </c>
      <c r="H193" s="36"/>
      <c r="I193" s="4">
        <f t="shared" si="2"/>
        <v>15456</v>
      </c>
    </row>
    <row r="194" spans="1:9" x14ac:dyDescent="0.15">
      <c r="A194" s="61">
        <v>5100</v>
      </c>
      <c r="B194" s="61">
        <v>220</v>
      </c>
      <c r="C194" s="15" t="s">
        <v>189</v>
      </c>
      <c r="D194" s="15">
        <v>1</v>
      </c>
      <c r="E194" s="56" t="s">
        <v>199</v>
      </c>
      <c r="F194" s="62"/>
      <c r="G194" s="63">
        <v>119078</v>
      </c>
      <c r="H194" s="64">
        <v>119078</v>
      </c>
      <c r="I194" s="4">
        <f t="shared" si="2"/>
        <v>238156</v>
      </c>
    </row>
    <row r="195" spans="1:9" x14ac:dyDescent="0.15">
      <c r="A195" s="20">
        <v>5100</v>
      </c>
      <c r="B195" s="24">
        <v>220</v>
      </c>
      <c r="C195" s="17" t="s">
        <v>189</v>
      </c>
      <c r="D195" s="17">
        <v>1</v>
      </c>
      <c r="E195" s="19" t="s">
        <v>200</v>
      </c>
      <c r="F195" s="65"/>
      <c r="G195" s="66">
        <v>10793</v>
      </c>
      <c r="H195" s="36"/>
      <c r="I195" s="4">
        <f t="shared" si="2"/>
        <v>10793</v>
      </c>
    </row>
    <row r="196" spans="1:9" x14ac:dyDescent="0.15">
      <c r="A196" s="61">
        <v>5100</v>
      </c>
      <c r="B196" s="61">
        <v>240</v>
      </c>
      <c r="C196" s="49" t="s">
        <v>189</v>
      </c>
      <c r="D196" s="136">
        <v>1</v>
      </c>
      <c r="E196" s="56" t="s">
        <v>201</v>
      </c>
      <c r="F196" s="62"/>
      <c r="G196" s="63">
        <v>23356</v>
      </c>
      <c r="H196" s="64">
        <v>23356</v>
      </c>
      <c r="I196" s="4">
        <f t="shared" si="2"/>
        <v>46712</v>
      </c>
    </row>
    <row r="197" spans="1:9" x14ac:dyDescent="0.15">
      <c r="A197" s="20">
        <v>5100</v>
      </c>
      <c r="B197" s="24">
        <v>240</v>
      </c>
      <c r="C197" s="137" t="s">
        <v>189</v>
      </c>
      <c r="D197" s="138">
        <v>1</v>
      </c>
      <c r="E197" s="19" t="s">
        <v>202</v>
      </c>
      <c r="F197" s="65"/>
      <c r="G197" s="66">
        <v>2222</v>
      </c>
      <c r="H197" s="36"/>
      <c r="I197" s="4">
        <f t="shared" si="2"/>
        <v>2222</v>
      </c>
    </row>
    <row r="198" spans="1:9" x14ac:dyDescent="0.15">
      <c r="A198" s="61">
        <v>5200</v>
      </c>
      <c r="B198" s="61">
        <v>120</v>
      </c>
      <c r="C198" s="49" t="s">
        <v>189</v>
      </c>
      <c r="D198" s="136">
        <v>1</v>
      </c>
      <c r="E198" s="56" t="s">
        <v>203</v>
      </c>
      <c r="F198" s="62">
        <v>0.67300000000000004</v>
      </c>
      <c r="G198" s="63">
        <v>32639</v>
      </c>
      <c r="H198" s="64">
        <v>32639</v>
      </c>
      <c r="I198" s="4">
        <f t="shared" si="2"/>
        <v>65278</v>
      </c>
    </row>
    <row r="199" spans="1:9" x14ac:dyDescent="0.15">
      <c r="A199" s="61">
        <v>5200</v>
      </c>
      <c r="B199" s="61">
        <v>128</v>
      </c>
      <c r="C199" s="15" t="s">
        <v>189</v>
      </c>
      <c r="D199" s="15">
        <v>1</v>
      </c>
      <c r="E199" s="56" t="s">
        <v>204</v>
      </c>
      <c r="F199" s="62"/>
      <c r="G199" s="63">
        <v>48000</v>
      </c>
      <c r="H199" s="64">
        <v>48000</v>
      </c>
      <c r="I199" s="4">
        <f t="shared" si="2"/>
        <v>96000</v>
      </c>
    </row>
    <row r="200" spans="1:9" x14ac:dyDescent="0.15">
      <c r="A200" s="61">
        <v>5200</v>
      </c>
      <c r="B200" s="61">
        <v>130</v>
      </c>
      <c r="C200" s="49" t="s">
        <v>189</v>
      </c>
      <c r="D200" s="136">
        <v>1</v>
      </c>
      <c r="E200" s="56" t="s">
        <v>205</v>
      </c>
      <c r="F200" s="62">
        <v>2.0499999999999998</v>
      </c>
      <c r="G200" s="67">
        <v>99360</v>
      </c>
      <c r="H200" s="64">
        <v>99360</v>
      </c>
      <c r="I200" s="4">
        <f t="shared" si="2"/>
        <v>198720</v>
      </c>
    </row>
    <row r="201" spans="1:9" x14ac:dyDescent="0.15">
      <c r="A201" s="61">
        <v>5200</v>
      </c>
      <c r="B201" s="61">
        <v>138</v>
      </c>
      <c r="C201" s="49" t="s">
        <v>189</v>
      </c>
      <c r="D201" s="136">
        <v>1</v>
      </c>
      <c r="E201" s="56" t="s">
        <v>206</v>
      </c>
      <c r="F201" s="62"/>
      <c r="G201" s="63">
        <v>32000</v>
      </c>
      <c r="H201" s="64">
        <v>32000</v>
      </c>
      <c r="I201" s="4">
        <f t="shared" si="2"/>
        <v>64000</v>
      </c>
    </row>
    <row r="202" spans="1:9" x14ac:dyDescent="0.15">
      <c r="A202" s="61">
        <v>5200</v>
      </c>
      <c r="B202" s="61">
        <v>150</v>
      </c>
      <c r="C202" s="15" t="s">
        <v>189</v>
      </c>
      <c r="D202" s="15">
        <v>1</v>
      </c>
      <c r="E202" s="56" t="s">
        <v>207</v>
      </c>
      <c r="F202" s="62">
        <v>0.64800000000000002</v>
      </c>
      <c r="G202" s="63">
        <v>8710</v>
      </c>
      <c r="H202" s="64">
        <v>8710</v>
      </c>
      <c r="I202" s="4">
        <f t="shared" ref="I202:I265" si="3">SUM(G202:H202)</f>
        <v>17420</v>
      </c>
    </row>
    <row r="203" spans="1:9" x14ac:dyDescent="0.15">
      <c r="A203" s="61">
        <v>5200</v>
      </c>
      <c r="B203" s="61">
        <v>158</v>
      </c>
      <c r="C203" s="15" t="s">
        <v>189</v>
      </c>
      <c r="D203" s="15">
        <v>1</v>
      </c>
      <c r="E203" s="56" t="s">
        <v>208</v>
      </c>
      <c r="F203" s="62"/>
      <c r="G203" s="63">
        <v>28000</v>
      </c>
      <c r="H203" s="64">
        <v>28000</v>
      </c>
      <c r="I203" s="4">
        <f t="shared" si="3"/>
        <v>56000</v>
      </c>
    </row>
    <row r="204" spans="1:9" x14ac:dyDescent="0.15">
      <c r="A204" s="61">
        <v>5200</v>
      </c>
      <c r="B204" s="61">
        <v>210</v>
      </c>
      <c r="C204" s="15" t="s">
        <v>189</v>
      </c>
      <c r="D204" s="15">
        <v>1</v>
      </c>
      <c r="E204" s="56" t="s">
        <v>197</v>
      </c>
      <c r="F204" s="61"/>
      <c r="G204" s="67">
        <v>15380</v>
      </c>
      <c r="H204" s="64">
        <v>15380</v>
      </c>
      <c r="I204" s="4">
        <f t="shared" si="3"/>
        <v>30760</v>
      </c>
    </row>
    <row r="205" spans="1:9" x14ac:dyDescent="0.15">
      <c r="A205" s="61">
        <v>5200</v>
      </c>
      <c r="B205" s="61">
        <v>220</v>
      </c>
      <c r="C205" s="15" t="s">
        <v>189</v>
      </c>
      <c r="D205" s="15">
        <v>1</v>
      </c>
      <c r="E205" s="56" t="s">
        <v>199</v>
      </c>
      <c r="F205" s="61"/>
      <c r="G205" s="67">
        <v>27136</v>
      </c>
      <c r="H205" s="64">
        <v>27136</v>
      </c>
      <c r="I205" s="4">
        <f t="shared" si="3"/>
        <v>54272</v>
      </c>
    </row>
    <row r="206" spans="1:9" x14ac:dyDescent="0.15">
      <c r="A206" s="61">
        <v>5200</v>
      </c>
      <c r="B206" s="61">
        <v>240</v>
      </c>
      <c r="C206" s="15" t="s">
        <v>189</v>
      </c>
      <c r="D206" s="15">
        <v>1</v>
      </c>
      <c r="E206" s="56" t="s">
        <v>201</v>
      </c>
      <c r="F206" s="61"/>
      <c r="G206" s="67">
        <v>5321</v>
      </c>
      <c r="H206" s="64">
        <v>5321</v>
      </c>
      <c r="I206" s="4">
        <f t="shared" si="3"/>
        <v>10642</v>
      </c>
    </row>
    <row r="207" spans="1:9" x14ac:dyDescent="0.15">
      <c r="A207" s="61">
        <v>5500</v>
      </c>
      <c r="B207" s="61">
        <v>128</v>
      </c>
      <c r="C207" s="15" t="s">
        <v>189</v>
      </c>
      <c r="D207" s="15">
        <v>1</v>
      </c>
      <c r="E207" s="56" t="s">
        <v>204</v>
      </c>
      <c r="F207" s="61"/>
      <c r="G207" s="67">
        <v>1000</v>
      </c>
      <c r="H207" s="64">
        <v>1000</v>
      </c>
      <c r="I207" s="4">
        <f t="shared" si="3"/>
        <v>2000</v>
      </c>
    </row>
    <row r="208" spans="1:9" x14ac:dyDescent="0.15">
      <c r="A208" s="61">
        <v>5500</v>
      </c>
      <c r="B208" s="61">
        <v>158</v>
      </c>
      <c r="C208" s="15" t="s">
        <v>189</v>
      </c>
      <c r="D208" s="15">
        <v>1</v>
      </c>
      <c r="E208" s="56" t="s">
        <v>209</v>
      </c>
      <c r="F208" s="61"/>
      <c r="G208" s="67">
        <v>1500</v>
      </c>
      <c r="H208" s="64">
        <v>1500</v>
      </c>
      <c r="I208" s="4">
        <f t="shared" si="3"/>
        <v>3000</v>
      </c>
    </row>
    <row r="209" spans="1:17" x14ac:dyDescent="0.15">
      <c r="A209" s="61">
        <v>5500</v>
      </c>
      <c r="B209" s="61">
        <v>220</v>
      </c>
      <c r="C209" s="15" t="s">
        <v>189</v>
      </c>
      <c r="D209" s="15">
        <v>1</v>
      </c>
      <c r="E209" s="56" t="s">
        <v>210</v>
      </c>
      <c r="F209" s="61"/>
      <c r="G209" s="67">
        <v>345</v>
      </c>
      <c r="H209" s="64">
        <v>345</v>
      </c>
      <c r="I209" s="4">
        <f t="shared" si="3"/>
        <v>690</v>
      </c>
    </row>
    <row r="210" spans="1:17" x14ac:dyDescent="0.15">
      <c r="A210" s="61">
        <v>5500</v>
      </c>
      <c r="B210" s="61">
        <v>240</v>
      </c>
      <c r="C210" s="75" t="s">
        <v>189</v>
      </c>
      <c r="D210" s="75">
        <v>1</v>
      </c>
      <c r="E210" s="56" t="s">
        <v>211</v>
      </c>
      <c r="F210" s="61"/>
      <c r="G210" s="68">
        <v>68</v>
      </c>
      <c r="H210" s="64">
        <v>68</v>
      </c>
      <c r="I210" s="4">
        <f t="shared" si="3"/>
        <v>136</v>
      </c>
    </row>
    <row r="211" spans="1:17" x14ac:dyDescent="0.15">
      <c r="A211" s="61">
        <v>6120</v>
      </c>
      <c r="B211" s="61">
        <v>130</v>
      </c>
      <c r="C211" s="75" t="s">
        <v>189</v>
      </c>
      <c r="D211" s="75">
        <v>1</v>
      </c>
      <c r="E211" s="56" t="s">
        <v>212</v>
      </c>
      <c r="F211" s="61">
        <v>1.1100000000000001</v>
      </c>
      <c r="G211" s="67">
        <v>106719</v>
      </c>
      <c r="H211" s="64">
        <v>106719</v>
      </c>
      <c r="I211" s="4">
        <f t="shared" si="3"/>
        <v>213438</v>
      </c>
    </row>
    <row r="212" spans="1:17" x14ac:dyDescent="0.15">
      <c r="A212" s="61">
        <v>6120</v>
      </c>
      <c r="B212" s="61">
        <v>138</v>
      </c>
      <c r="C212" s="75" t="s">
        <v>189</v>
      </c>
      <c r="D212" s="75">
        <v>1</v>
      </c>
      <c r="E212" s="56" t="s">
        <v>213</v>
      </c>
      <c r="F212" s="61"/>
      <c r="G212" s="67">
        <v>31000</v>
      </c>
      <c r="H212" s="64">
        <v>31000</v>
      </c>
      <c r="I212" s="4">
        <f t="shared" si="3"/>
        <v>62000</v>
      </c>
    </row>
    <row r="213" spans="1:17" x14ac:dyDescent="0.15">
      <c r="A213" s="61">
        <v>6120</v>
      </c>
      <c r="B213" s="61">
        <v>210</v>
      </c>
      <c r="C213" s="75" t="s">
        <v>189</v>
      </c>
      <c r="D213" s="75">
        <v>1</v>
      </c>
      <c r="E213" s="56" t="s">
        <v>214</v>
      </c>
      <c r="F213" s="61"/>
      <c r="G213" s="67">
        <v>12410</v>
      </c>
      <c r="H213" s="64">
        <v>12410</v>
      </c>
      <c r="I213" s="4">
        <f t="shared" si="3"/>
        <v>24820</v>
      </c>
    </row>
    <row r="214" spans="1:17" x14ac:dyDescent="0.15">
      <c r="A214" s="61">
        <v>6120</v>
      </c>
      <c r="B214" s="61">
        <v>220</v>
      </c>
      <c r="C214" s="75" t="s">
        <v>189</v>
      </c>
      <c r="D214" s="75">
        <v>1</v>
      </c>
      <c r="E214" s="56" t="s">
        <v>215</v>
      </c>
      <c r="F214" s="61"/>
      <c r="G214" s="67">
        <v>12984</v>
      </c>
      <c r="H214" s="64">
        <v>12984</v>
      </c>
      <c r="I214" s="4">
        <f t="shared" si="3"/>
        <v>25968</v>
      </c>
    </row>
    <row r="215" spans="1:17" x14ac:dyDescent="0.15">
      <c r="A215" s="61">
        <v>6120</v>
      </c>
      <c r="B215" s="61">
        <v>240</v>
      </c>
      <c r="C215" s="75" t="s">
        <v>189</v>
      </c>
      <c r="D215" s="75">
        <v>1</v>
      </c>
      <c r="E215" s="56" t="s">
        <v>216</v>
      </c>
      <c r="F215" s="61"/>
      <c r="G215" s="67">
        <v>2546</v>
      </c>
      <c r="H215" s="64">
        <v>2546</v>
      </c>
      <c r="I215" s="4">
        <f t="shared" si="3"/>
        <v>5092</v>
      </c>
    </row>
    <row r="216" spans="1:17" x14ac:dyDescent="0.15">
      <c r="A216" s="61">
        <v>6130</v>
      </c>
      <c r="B216" s="61">
        <v>130</v>
      </c>
      <c r="C216" s="75" t="s">
        <v>189</v>
      </c>
      <c r="D216" s="75">
        <v>1</v>
      </c>
      <c r="E216" s="56" t="s">
        <v>217</v>
      </c>
      <c r="F216" s="61">
        <v>0.13</v>
      </c>
      <c r="G216" s="67">
        <v>7900</v>
      </c>
      <c r="H216" s="64">
        <v>7900</v>
      </c>
      <c r="I216" s="4">
        <f t="shared" si="3"/>
        <v>15800</v>
      </c>
    </row>
    <row r="217" spans="1:17" x14ac:dyDescent="0.15">
      <c r="A217" s="62">
        <v>6130</v>
      </c>
      <c r="B217" s="62">
        <v>138</v>
      </c>
      <c r="C217" s="75" t="s">
        <v>189</v>
      </c>
      <c r="D217" s="75">
        <v>1</v>
      </c>
      <c r="E217" s="72" t="s">
        <v>218</v>
      </c>
      <c r="F217" s="62"/>
      <c r="G217" s="63">
        <v>22000</v>
      </c>
      <c r="H217" s="69">
        <v>22000</v>
      </c>
      <c r="I217" s="4">
        <f t="shared" si="3"/>
        <v>44000</v>
      </c>
    </row>
    <row r="218" spans="1:17" s="140" customFormat="1" x14ac:dyDescent="0.15">
      <c r="A218" s="61">
        <v>6130</v>
      </c>
      <c r="B218" s="61">
        <v>168</v>
      </c>
      <c r="C218" s="75" t="s">
        <v>189</v>
      </c>
      <c r="D218" s="75">
        <v>1</v>
      </c>
      <c r="E218" s="56" t="s">
        <v>219</v>
      </c>
      <c r="F218" s="61"/>
      <c r="G218" s="67">
        <v>2000</v>
      </c>
      <c r="H218" s="70">
        <v>2000</v>
      </c>
      <c r="I218" s="4">
        <f t="shared" si="3"/>
        <v>4000</v>
      </c>
      <c r="J218" s="139"/>
      <c r="K218" s="139"/>
      <c r="L218" s="139"/>
      <c r="M218" s="139"/>
      <c r="N218" s="139"/>
      <c r="O218" s="139"/>
      <c r="P218" s="139"/>
      <c r="Q218" s="139"/>
    </row>
    <row r="219" spans="1:17" s="140" customFormat="1" ht="24" customHeight="1" x14ac:dyDescent="0.15">
      <c r="A219" s="61">
        <v>6130</v>
      </c>
      <c r="B219" s="61">
        <v>210</v>
      </c>
      <c r="C219" s="75" t="s">
        <v>189</v>
      </c>
      <c r="D219" s="75">
        <v>1</v>
      </c>
      <c r="E219" s="56" t="s">
        <v>220</v>
      </c>
      <c r="F219" s="61"/>
      <c r="G219" s="67">
        <v>821</v>
      </c>
      <c r="H219" s="70">
        <v>821</v>
      </c>
      <c r="I219" s="4">
        <f t="shared" si="3"/>
        <v>1642</v>
      </c>
      <c r="J219" s="139"/>
      <c r="K219" s="139"/>
      <c r="L219" s="139"/>
      <c r="M219" s="139"/>
      <c r="N219" s="139"/>
      <c r="O219" s="139"/>
      <c r="P219" s="139"/>
      <c r="Q219" s="139"/>
    </row>
    <row r="220" spans="1:17" s="140" customFormat="1" ht="42" customHeight="1" x14ac:dyDescent="0.15">
      <c r="A220" s="61">
        <v>6130</v>
      </c>
      <c r="B220" s="61">
        <v>220</v>
      </c>
      <c r="C220" s="75" t="s">
        <v>189</v>
      </c>
      <c r="D220" s="75">
        <v>1</v>
      </c>
      <c r="E220" s="56" t="s">
        <v>221</v>
      </c>
      <c r="F220" s="61"/>
      <c r="G220" s="67">
        <v>4162</v>
      </c>
      <c r="H220" s="70">
        <v>4162</v>
      </c>
      <c r="I220" s="4">
        <f t="shared" si="3"/>
        <v>8324</v>
      </c>
      <c r="J220" s="139"/>
      <c r="K220" s="139"/>
      <c r="L220" s="139"/>
      <c r="M220" s="139"/>
      <c r="N220" s="139"/>
      <c r="O220" s="139"/>
      <c r="P220" s="139"/>
      <c r="Q220" s="139"/>
    </row>
    <row r="221" spans="1:17" s="140" customFormat="1" ht="23.25" customHeight="1" x14ac:dyDescent="0.15">
      <c r="A221" s="61">
        <v>6130</v>
      </c>
      <c r="B221" s="61">
        <v>240</v>
      </c>
      <c r="C221" s="75" t="s">
        <v>189</v>
      </c>
      <c r="D221" s="75">
        <v>1</v>
      </c>
      <c r="E221" s="56" t="s">
        <v>222</v>
      </c>
      <c r="F221" s="61"/>
      <c r="G221" s="67">
        <v>816</v>
      </c>
      <c r="H221" s="70">
        <v>816</v>
      </c>
      <c r="I221" s="4">
        <f t="shared" si="3"/>
        <v>1632</v>
      </c>
      <c r="J221" s="139"/>
      <c r="K221" s="139"/>
      <c r="L221" s="139"/>
      <c r="M221" s="139"/>
      <c r="N221" s="139"/>
      <c r="O221" s="139"/>
      <c r="P221" s="139"/>
      <c r="Q221" s="139"/>
    </row>
    <row r="222" spans="1:17" s="140" customFormat="1" ht="36.75" customHeight="1" x14ac:dyDescent="0.15">
      <c r="A222" s="62">
        <v>6130</v>
      </c>
      <c r="B222" s="62">
        <v>310</v>
      </c>
      <c r="C222" s="71" t="s">
        <v>189</v>
      </c>
      <c r="D222" s="71">
        <v>1</v>
      </c>
      <c r="E222" s="72" t="s">
        <v>223</v>
      </c>
      <c r="F222" s="62"/>
      <c r="G222" s="63"/>
      <c r="H222" s="70">
        <v>100000</v>
      </c>
      <c r="I222" s="4">
        <f t="shared" si="3"/>
        <v>100000</v>
      </c>
      <c r="J222" s="139"/>
      <c r="K222" s="139"/>
      <c r="L222" s="139"/>
      <c r="M222" s="139"/>
      <c r="N222" s="139"/>
      <c r="O222" s="139"/>
      <c r="P222" s="139"/>
      <c r="Q222" s="139"/>
    </row>
    <row r="223" spans="1:17" s="140" customFormat="1" ht="36.75" customHeight="1" x14ac:dyDescent="0.15">
      <c r="A223" s="61">
        <v>6200</v>
      </c>
      <c r="B223" s="61">
        <v>130</v>
      </c>
      <c r="C223" s="15" t="s">
        <v>189</v>
      </c>
      <c r="D223" s="15">
        <v>1</v>
      </c>
      <c r="E223" s="56" t="s">
        <v>224</v>
      </c>
      <c r="F223" s="61">
        <v>1.4139999999999999</v>
      </c>
      <c r="G223" s="67">
        <v>66613</v>
      </c>
      <c r="H223" s="64">
        <v>66613</v>
      </c>
      <c r="I223" s="4">
        <f t="shared" si="3"/>
        <v>133226</v>
      </c>
      <c r="J223" s="139"/>
      <c r="K223" s="139"/>
      <c r="L223" s="139"/>
      <c r="M223" s="139"/>
      <c r="N223" s="139"/>
      <c r="O223" s="139"/>
      <c r="P223" s="139"/>
      <c r="Q223" s="139"/>
    </row>
    <row r="224" spans="1:17" s="140" customFormat="1" ht="36.75" customHeight="1" x14ac:dyDescent="0.15">
      <c r="A224" s="61">
        <v>6200</v>
      </c>
      <c r="B224" s="61">
        <v>138</v>
      </c>
      <c r="C224" s="15" t="s">
        <v>189</v>
      </c>
      <c r="D224" s="15">
        <v>1</v>
      </c>
      <c r="E224" s="56" t="s">
        <v>225</v>
      </c>
      <c r="F224" s="61"/>
      <c r="G224" s="67">
        <v>20000</v>
      </c>
      <c r="H224" s="64">
        <v>20000</v>
      </c>
      <c r="I224" s="4">
        <f t="shared" si="3"/>
        <v>40000</v>
      </c>
      <c r="J224" s="139"/>
      <c r="K224" s="139"/>
      <c r="L224" s="139"/>
      <c r="M224" s="139"/>
      <c r="N224" s="139"/>
      <c r="O224" s="139"/>
      <c r="P224" s="139"/>
      <c r="Q224" s="139"/>
    </row>
    <row r="225" spans="1:17" s="140" customFormat="1" ht="36.75" customHeight="1" x14ac:dyDescent="0.15">
      <c r="A225" s="61">
        <v>6200</v>
      </c>
      <c r="B225" s="61">
        <v>210</v>
      </c>
      <c r="C225" s="15" t="s">
        <v>189</v>
      </c>
      <c r="D225" s="15">
        <v>1</v>
      </c>
      <c r="E225" s="56" t="s">
        <v>226</v>
      </c>
      <c r="F225" s="61"/>
      <c r="G225" s="67">
        <v>7698</v>
      </c>
      <c r="H225" s="64">
        <v>7698</v>
      </c>
      <c r="I225" s="4">
        <f t="shared" si="3"/>
        <v>15396</v>
      </c>
      <c r="J225" s="139"/>
      <c r="K225" s="139"/>
      <c r="L225" s="139"/>
      <c r="M225" s="139"/>
      <c r="N225" s="139"/>
      <c r="O225" s="139"/>
      <c r="P225" s="139"/>
      <c r="Q225" s="139"/>
    </row>
    <row r="226" spans="1:17" s="140" customFormat="1" ht="36.75" customHeight="1" x14ac:dyDescent="0.15">
      <c r="A226" s="61">
        <v>6200</v>
      </c>
      <c r="B226" s="61">
        <v>220</v>
      </c>
      <c r="C226" s="15" t="s">
        <v>189</v>
      </c>
      <c r="D226" s="15">
        <v>1</v>
      </c>
      <c r="E226" s="56" t="s">
        <v>227</v>
      </c>
      <c r="F226" s="61"/>
      <c r="G226" s="67">
        <v>8156</v>
      </c>
      <c r="H226" s="64">
        <v>8156</v>
      </c>
      <c r="I226" s="4">
        <f t="shared" si="3"/>
        <v>16312</v>
      </c>
      <c r="J226" s="139"/>
      <c r="K226" s="139"/>
      <c r="L226" s="139"/>
      <c r="M226" s="139"/>
      <c r="N226" s="139"/>
      <c r="O226" s="139"/>
      <c r="P226" s="139"/>
      <c r="Q226" s="139"/>
    </row>
    <row r="227" spans="1:17" s="140" customFormat="1" ht="36.75" customHeight="1" x14ac:dyDescent="0.15">
      <c r="A227" s="61">
        <v>6200</v>
      </c>
      <c r="B227" s="61">
        <v>240</v>
      </c>
      <c r="C227" s="15" t="s">
        <v>189</v>
      </c>
      <c r="D227" s="15">
        <v>1</v>
      </c>
      <c r="E227" s="56" t="s">
        <v>228</v>
      </c>
      <c r="F227" s="61"/>
      <c r="G227" s="67">
        <v>1600</v>
      </c>
      <c r="H227" s="64">
        <v>1600</v>
      </c>
      <c r="I227" s="4">
        <f t="shared" si="3"/>
        <v>3200</v>
      </c>
      <c r="J227" s="139"/>
      <c r="K227" s="139"/>
      <c r="L227" s="139"/>
      <c r="M227" s="139"/>
      <c r="N227" s="139"/>
      <c r="O227" s="139"/>
      <c r="P227" s="139"/>
      <c r="Q227" s="139"/>
    </row>
    <row r="228" spans="1:17" s="140" customFormat="1" ht="36.75" customHeight="1" x14ac:dyDescent="0.15">
      <c r="A228" s="61">
        <v>6300</v>
      </c>
      <c r="B228" s="61">
        <v>138</v>
      </c>
      <c r="C228" s="15" t="s">
        <v>189</v>
      </c>
      <c r="D228" s="15">
        <v>1</v>
      </c>
      <c r="E228" s="141" t="s">
        <v>229</v>
      </c>
      <c r="F228" s="61"/>
      <c r="G228" s="67">
        <v>5000</v>
      </c>
      <c r="H228" s="64">
        <v>5000</v>
      </c>
      <c r="I228" s="4">
        <f t="shared" si="3"/>
        <v>10000</v>
      </c>
      <c r="J228" s="139"/>
      <c r="K228" s="139"/>
      <c r="L228" s="139"/>
      <c r="M228" s="139"/>
      <c r="N228" s="139"/>
      <c r="O228" s="139"/>
      <c r="P228" s="139"/>
      <c r="Q228" s="139"/>
    </row>
    <row r="229" spans="1:17" x14ac:dyDescent="0.15">
      <c r="A229" s="62">
        <v>6300</v>
      </c>
      <c r="B229" s="62">
        <v>150</v>
      </c>
      <c r="C229" s="75" t="s">
        <v>189</v>
      </c>
      <c r="D229" s="75">
        <v>1</v>
      </c>
      <c r="E229" s="56" t="s">
        <v>230</v>
      </c>
      <c r="F229" s="62">
        <v>0.13600000000000001</v>
      </c>
      <c r="G229" s="63">
        <v>3371</v>
      </c>
      <c r="H229" s="69">
        <v>3371</v>
      </c>
      <c r="I229" s="4">
        <f t="shared" si="3"/>
        <v>6742</v>
      </c>
    </row>
    <row r="230" spans="1:17" x14ac:dyDescent="0.15">
      <c r="A230" s="61">
        <v>6300</v>
      </c>
      <c r="B230" s="61">
        <v>158</v>
      </c>
      <c r="C230" s="75" t="s">
        <v>189</v>
      </c>
      <c r="D230" s="75">
        <v>1</v>
      </c>
      <c r="E230" s="56" t="s">
        <v>231</v>
      </c>
      <c r="F230" s="61"/>
      <c r="G230" s="67">
        <v>500</v>
      </c>
      <c r="H230" s="64">
        <v>500</v>
      </c>
      <c r="I230" s="4">
        <f t="shared" si="3"/>
        <v>1000</v>
      </c>
    </row>
    <row r="231" spans="1:17" x14ac:dyDescent="0.15">
      <c r="A231" s="61">
        <v>6300</v>
      </c>
      <c r="B231" s="61">
        <v>210</v>
      </c>
      <c r="C231" s="75" t="s">
        <v>189</v>
      </c>
      <c r="D231" s="75">
        <v>1</v>
      </c>
      <c r="E231" s="56" t="s">
        <v>232</v>
      </c>
      <c r="F231" s="61"/>
      <c r="G231" s="67">
        <v>372</v>
      </c>
      <c r="H231" s="64">
        <v>372</v>
      </c>
      <c r="I231" s="4">
        <f t="shared" si="3"/>
        <v>744</v>
      </c>
    </row>
    <row r="232" spans="1:17" x14ac:dyDescent="0.15">
      <c r="A232" s="61">
        <v>6300</v>
      </c>
      <c r="B232" s="61">
        <v>220</v>
      </c>
      <c r="C232" s="75" t="s">
        <v>189</v>
      </c>
      <c r="D232" s="75">
        <v>1</v>
      </c>
      <c r="E232" s="56" t="s">
        <v>233</v>
      </c>
      <c r="F232" s="61"/>
      <c r="G232" s="67">
        <v>1107</v>
      </c>
      <c r="H232" s="64">
        <v>1107</v>
      </c>
      <c r="I232" s="4">
        <f t="shared" si="3"/>
        <v>2214</v>
      </c>
    </row>
    <row r="233" spans="1:17" x14ac:dyDescent="0.15">
      <c r="A233" s="61">
        <v>6300</v>
      </c>
      <c r="B233" s="61">
        <v>240</v>
      </c>
      <c r="C233" s="75" t="s">
        <v>189</v>
      </c>
      <c r="D233" s="75">
        <v>1</v>
      </c>
      <c r="E233" s="56" t="s">
        <v>234</v>
      </c>
      <c r="F233" s="61"/>
      <c r="G233" s="67">
        <v>218</v>
      </c>
      <c r="H233" s="64">
        <v>218</v>
      </c>
      <c r="I233" s="4">
        <f t="shared" si="3"/>
        <v>436</v>
      </c>
    </row>
    <row r="234" spans="1:17" x14ac:dyDescent="0.15">
      <c r="A234" s="61">
        <v>6400</v>
      </c>
      <c r="B234" s="61">
        <v>120</v>
      </c>
      <c r="C234" s="75" t="s">
        <v>189</v>
      </c>
      <c r="D234" s="75">
        <v>1</v>
      </c>
      <c r="E234" s="56" t="s">
        <v>235</v>
      </c>
      <c r="F234" s="61">
        <v>0</v>
      </c>
      <c r="G234" s="67">
        <v>791</v>
      </c>
      <c r="H234" s="64">
        <v>791</v>
      </c>
      <c r="I234" s="4">
        <f t="shared" si="3"/>
        <v>1582</v>
      </c>
    </row>
    <row r="235" spans="1:17" x14ac:dyDescent="0.15">
      <c r="A235" s="61">
        <v>6400</v>
      </c>
      <c r="B235" s="61">
        <v>220</v>
      </c>
      <c r="C235" s="75" t="s">
        <v>189</v>
      </c>
      <c r="D235" s="75">
        <v>1</v>
      </c>
      <c r="E235" s="56" t="s">
        <v>236</v>
      </c>
      <c r="F235" s="61"/>
      <c r="G235" s="67">
        <v>59</v>
      </c>
      <c r="H235" s="64">
        <v>59</v>
      </c>
      <c r="I235" s="4">
        <f t="shared" si="3"/>
        <v>118</v>
      </c>
    </row>
    <row r="236" spans="1:17" x14ac:dyDescent="0.15">
      <c r="A236" s="61">
        <v>6400</v>
      </c>
      <c r="B236" s="61">
        <v>240</v>
      </c>
      <c r="C236" s="75" t="s">
        <v>189</v>
      </c>
      <c r="D236" s="75">
        <v>1</v>
      </c>
      <c r="E236" s="56" t="s">
        <v>237</v>
      </c>
      <c r="F236" s="61"/>
      <c r="G236" s="67">
        <v>12</v>
      </c>
      <c r="H236" s="64">
        <v>12</v>
      </c>
      <c r="I236" s="4">
        <f t="shared" si="3"/>
        <v>24</v>
      </c>
    </row>
    <row r="237" spans="1:17" x14ac:dyDescent="0.15">
      <c r="A237" s="61">
        <v>7300</v>
      </c>
      <c r="B237" s="61">
        <v>110</v>
      </c>
      <c r="C237" s="75" t="s">
        <v>189</v>
      </c>
      <c r="D237" s="75">
        <v>1</v>
      </c>
      <c r="E237" s="56" t="s">
        <v>238</v>
      </c>
      <c r="F237" s="61">
        <v>3.13</v>
      </c>
      <c r="G237" s="67">
        <v>154375</v>
      </c>
      <c r="H237" s="64">
        <v>123000</v>
      </c>
      <c r="I237" s="4">
        <f t="shared" si="3"/>
        <v>277375</v>
      </c>
    </row>
    <row r="238" spans="1:17" x14ac:dyDescent="0.15">
      <c r="A238" s="61">
        <v>7300</v>
      </c>
      <c r="B238" s="61">
        <v>118</v>
      </c>
      <c r="C238" s="75" t="s">
        <v>189</v>
      </c>
      <c r="D238" s="75">
        <v>1</v>
      </c>
      <c r="E238" s="142" t="s">
        <v>239</v>
      </c>
      <c r="F238" s="61"/>
      <c r="G238" s="67">
        <v>13000</v>
      </c>
      <c r="H238" s="64">
        <v>13000</v>
      </c>
      <c r="I238" s="4">
        <f t="shared" si="3"/>
        <v>26000</v>
      </c>
    </row>
    <row r="239" spans="1:17" x14ac:dyDescent="0.15">
      <c r="A239" s="61">
        <v>7300</v>
      </c>
      <c r="B239" s="61">
        <v>160</v>
      </c>
      <c r="C239" s="75" t="s">
        <v>189</v>
      </c>
      <c r="D239" s="15">
        <v>1</v>
      </c>
      <c r="E239" s="76" t="s">
        <v>240</v>
      </c>
      <c r="F239" s="61">
        <v>2.536</v>
      </c>
      <c r="G239" s="73">
        <v>33088</v>
      </c>
      <c r="H239" s="74">
        <v>33088</v>
      </c>
      <c r="I239" s="4">
        <f t="shared" si="3"/>
        <v>66176</v>
      </c>
    </row>
    <row r="240" spans="1:17" x14ac:dyDescent="0.15">
      <c r="A240" s="61">
        <v>7300</v>
      </c>
      <c r="B240" s="61">
        <v>210</v>
      </c>
      <c r="C240" s="75" t="s">
        <v>189</v>
      </c>
      <c r="D240" s="15">
        <v>1</v>
      </c>
      <c r="E240" s="76" t="s">
        <v>241</v>
      </c>
      <c r="F240" s="61"/>
      <c r="G240" s="73">
        <v>20590</v>
      </c>
      <c r="H240" s="74">
        <v>20590</v>
      </c>
      <c r="I240" s="4">
        <f t="shared" si="3"/>
        <v>41180</v>
      </c>
    </row>
    <row r="241" spans="1:9" x14ac:dyDescent="0.15">
      <c r="A241" s="61">
        <v>7300</v>
      </c>
      <c r="B241" s="61">
        <v>220</v>
      </c>
      <c r="C241" s="75" t="s">
        <v>189</v>
      </c>
      <c r="D241" s="15">
        <v>1</v>
      </c>
      <c r="E241" s="56" t="s">
        <v>242</v>
      </c>
      <c r="F241" s="61"/>
      <c r="G241" s="73">
        <v>16350</v>
      </c>
      <c r="H241" s="74">
        <v>16350</v>
      </c>
      <c r="I241" s="4">
        <f t="shared" si="3"/>
        <v>32700</v>
      </c>
    </row>
    <row r="242" spans="1:9" x14ac:dyDescent="0.15">
      <c r="A242" s="61">
        <v>7300</v>
      </c>
      <c r="B242" s="61">
        <v>240</v>
      </c>
      <c r="C242" s="75" t="s">
        <v>189</v>
      </c>
      <c r="D242" s="15">
        <v>1</v>
      </c>
      <c r="E242" s="76" t="s">
        <v>243</v>
      </c>
      <c r="F242" s="61"/>
      <c r="G242" s="73">
        <v>3225</v>
      </c>
      <c r="H242" s="74">
        <v>3225</v>
      </c>
      <c r="I242" s="4">
        <f t="shared" si="3"/>
        <v>6450</v>
      </c>
    </row>
    <row r="243" spans="1:9" x14ac:dyDescent="0.15">
      <c r="A243" s="61">
        <v>7800</v>
      </c>
      <c r="B243" s="61">
        <v>168</v>
      </c>
      <c r="C243" s="75" t="s">
        <v>189</v>
      </c>
      <c r="D243" s="15">
        <v>1</v>
      </c>
      <c r="E243" s="76" t="s">
        <v>244</v>
      </c>
      <c r="F243" s="61"/>
      <c r="G243" s="73">
        <v>62500</v>
      </c>
      <c r="H243" s="74">
        <v>62500</v>
      </c>
      <c r="I243" s="4">
        <f t="shared" si="3"/>
        <v>125000</v>
      </c>
    </row>
    <row r="244" spans="1:9" x14ac:dyDescent="0.15">
      <c r="A244" s="61">
        <v>7800</v>
      </c>
      <c r="B244" s="61">
        <v>220</v>
      </c>
      <c r="C244" s="75" t="s">
        <v>189</v>
      </c>
      <c r="D244" s="15">
        <v>1</v>
      </c>
      <c r="E244" s="76" t="s">
        <v>245</v>
      </c>
      <c r="F244" s="61"/>
      <c r="G244" s="73">
        <v>4782</v>
      </c>
      <c r="H244" s="74">
        <v>4782</v>
      </c>
      <c r="I244" s="4">
        <f t="shared" si="3"/>
        <v>9564</v>
      </c>
    </row>
    <row r="245" spans="1:9" x14ac:dyDescent="0.15">
      <c r="A245" s="61">
        <v>7800</v>
      </c>
      <c r="B245" s="61">
        <v>240</v>
      </c>
      <c r="C245" s="75" t="s">
        <v>189</v>
      </c>
      <c r="D245" s="15">
        <v>1</v>
      </c>
      <c r="E245" s="76" t="s">
        <v>246</v>
      </c>
      <c r="F245" s="61"/>
      <c r="G245" s="73">
        <v>8938</v>
      </c>
      <c r="H245" s="74">
        <v>8938</v>
      </c>
      <c r="I245" s="4">
        <f t="shared" si="3"/>
        <v>17876</v>
      </c>
    </row>
    <row r="246" spans="1:9" x14ac:dyDescent="0.15">
      <c r="A246" s="61">
        <v>7800</v>
      </c>
      <c r="B246" s="61">
        <v>790</v>
      </c>
      <c r="C246" s="75" t="s">
        <v>189</v>
      </c>
      <c r="D246" s="15">
        <v>1</v>
      </c>
      <c r="E246" s="76" t="s">
        <v>247</v>
      </c>
      <c r="F246" s="61"/>
      <c r="G246" s="73">
        <v>255000</v>
      </c>
      <c r="H246" s="74">
        <v>129817</v>
      </c>
      <c r="I246" s="4">
        <f t="shared" si="3"/>
        <v>384817</v>
      </c>
    </row>
    <row r="247" spans="1:9" x14ac:dyDescent="0.15">
      <c r="A247" s="61">
        <v>7900</v>
      </c>
      <c r="B247" s="61">
        <v>160</v>
      </c>
      <c r="C247" s="75" t="s">
        <v>189</v>
      </c>
      <c r="D247" s="15">
        <v>1</v>
      </c>
      <c r="E247" s="76" t="s">
        <v>248</v>
      </c>
      <c r="F247" s="61">
        <v>4.07</v>
      </c>
      <c r="G247" s="73">
        <v>53279</v>
      </c>
      <c r="H247" s="74">
        <v>53279</v>
      </c>
      <c r="I247" s="4">
        <f t="shared" si="3"/>
        <v>106558</v>
      </c>
    </row>
    <row r="248" spans="1:9" x14ac:dyDescent="0.15">
      <c r="A248" s="61">
        <v>7900</v>
      </c>
      <c r="B248" s="61">
        <v>160</v>
      </c>
      <c r="C248" s="75" t="s">
        <v>189</v>
      </c>
      <c r="D248" s="15">
        <v>1</v>
      </c>
      <c r="E248" s="76" t="s">
        <v>249</v>
      </c>
      <c r="F248" s="62">
        <v>1.23</v>
      </c>
      <c r="G248" s="77">
        <v>34871</v>
      </c>
      <c r="H248" s="78">
        <v>34871</v>
      </c>
      <c r="I248" s="4">
        <f t="shared" si="3"/>
        <v>69742</v>
      </c>
    </row>
    <row r="249" spans="1:9" x14ac:dyDescent="0.15">
      <c r="A249" s="61">
        <v>7900</v>
      </c>
      <c r="B249" s="61">
        <v>210</v>
      </c>
      <c r="C249" s="75" t="s">
        <v>189</v>
      </c>
      <c r="D249" s="15">
        <v>1</v>
      </c>
      <c r="E249" s="143" t="s">
        <v>250</v>
      </c>
      <c r="F249" s="61"/>
      <c r="G249" s="67">
        <v>13229</v>
      </c>
      <c r="H249" s="70">
        <v>13229</v>
      </c>
      <c r="I249" s="4">
        <f t="shared" si="3"/>
        <v>26458</v>
      </c>
    </row>
    <row r="250" spans="1:9" x14ac:dyDescent="0.15">
      <c r="A250" s="61">
        <v>7900</v>
      </c>
      <c r="B250" s="61">
        <v>220</v>
      </c>
      <c r="C250" s="75" t="s">
        <v>189</v>
      </c>
      <c r="D250" s="15">
        <v>1</v>
      </c>
      <c r="E250" s="143" t="s">
        <v>251</v>
      </c>
      <c r="F250" s="61"/>
      <c r="G250" s="67">
        <v>7421</v>
      </c>
      <c r="H250" s="70">
        <v>7421</v>
      </c>
      <c r="I250" s="4">
        <f t="shared" si="3"/>
        <v>14842</v>
      </c>
    </row>
    <row r="251" spans="1:9" x14ac:dyDescent="0.15">
      <c r="A251" s="61">
        <v>7900</v>
      </c>
      <c r="B251" s="61">
        <v>230</v>
      </c>
      <c r="C251" s="75" t="s">
        <v>189</v>
      </c>
      <c r="D251" s="15">
        <v>1</v>
      </c>
      <c r="E251" s="143" t="s">
        <v>252</v>
      </c>
      <c r="F251" s="61"/>
      <c r="G251" s="67">
        <v>2046</v>
      </c>
      <c r="H251" s="70">
        <v>2046</v>
      </c>
      <c r="I251" s="4">
        <f t="shared" si="3"/>
        <v>4092</v>
      </c>
    </row>
    <row r="252" spans="1:9" x14ac:dyDescent="0.15">
      <c r="A252" s="61">
        <v>7900</v>
      </c>
      <c r="B252" s="61">
        <v>240</v>
      </c>
      <c r="C252" s="75" t="s">
        <v>189</v>
      </c>
      <c r="D252" s="15">
        <v>1</v>
      </c>
      <c r="E252" s="56" t="s">
        <v>253</v>
      </c>
      <c r="F252" s="61"/>
      <c r="G252" s="67">
        <v>7751</v>
      </c>
      <c r="H252" s="70">
        <v>7751</v>
      </c>
      <c r="I252" s="4">
        <f t="shared" si="3"/>
        <v>15502</v>
      </c>
    </row>
    <row r="253" spans="1:9" ht="71.25" customHeight="1" x14ac:dyDescent="0.15">
      <c r="A253" s="61">
        <v>7900</v>
      </c>
      <c r="B253" s="61">
        <v>510</v>
      </c>
      <c r="C253" s="75" t="s">
        <v>189</v>
      </c>
      <c r="D253" s="15">
        <v>1</v>
      </c>
      <c r="E253" s="144" t="s">
        <v>254</v>
      </c>
      <c r="F253" s="61"/>
      <c r="G253" s="67">
        <v>24732</v>
      </c>
      <c r="H253" s="70">
        <v>24732</v>
      </c>
      <c r="I253" s="4">
        <f t="shared" si="3"/>
        <v>49464</v>
      </c>
    </row>
    <row r="254" spans="1:9" ht="60" customHeight="1" x14ac:dyDescent="0.15">
      <c r="A254" s="61">
        <v>7900</v>
      </c>
      <c r="B254" s="61">
        <v>750</v>
      </c>
      <c r="C254" s="75" t="s">
        <v>189</v>
      </c>
      <c r="D254" s="15">
        <v>1</v>
      </c>
      <c r="E254" s="56" t="s">
        <v>255</v>
      </c>
      <c r="F254" s="61"/>
      <c r="G254" s="67">
        <v>9987</v>
      </c>
      <c r="H254" s="70">
        <v>9987</v>
      </c>
      <c r="I254" s="4">
        <f t="shared" si="3"/>
        <v>19974</v>
      </c>
    </row>
    <row r="255" spans="1:9" ht="28" x14ac:dyDescent="0.15">
      <c r="A255" s="20">
        <v>5100</v>
      </c>
      <c r="B255" s="20">
        <v>369</v>
      </c>
      <c r="C255" s="79" t="s">
        <v>256</v>
      </c>
      <c r="D255" s="79">
        <v>1</v>
      </c>
      <c r="E255" s="55" t="s">
        <v>257</v>
      </c>
      <c r="F255" s="23"/>
      <c r="G255" s="16">
        <v>515386</v>
      </c>
      <c r="H255" s="39"/>
      <c r="I255" s="4">
        <f t="shared" si="3"/>
        <v>515386</v>
      </c>
    </row>
    <row r="256" spans="1:9" ht="42" x14ac:dyDescent="0.15">
      <c r="A256" s="20">
        <v>5100</v>
      </c>
      <c r="B256" s="20">
        <v>369</v>
      </c>
      <c r="C256" s="79" t="s">
        <v>256</v>
      </c>
      <c r="D256" s="79">
        <v>1</v>
      </c>
      <c r="E256" s="50" t="s">
        <v>258</v>
      </c>
      <c r="F256" s="23"/>
      <c r="G256" s="16">
        <v>183470</v>
      </c>
      <c r="H256" s="39"/>
      <c r="I256" s="4">
        <f t="shared" si="3"/>
        <v>183470</v>
      </c>
    </row>
    <row r="257" spans="1:9" x14ac:dyDescent="0.15">
      <c r="A257" s="20">
        <v>5100</v>
      </c>
      <c r="B257" s="20">
        <v>369</v>
      </c>
      <c r="C257" s="79" t="s">
        <v>256</v>
      </c>
      <c r="D257" s="79">
        <v>1</v>
      </c>
      <c r="E257" s="50" t="s">
        <v>259</v>
      </c>
      <c r="F257" s="23"/>
      <c r="G257" s="16">
        <v>243900</v>
      </c>
      <c r="H257" s="39"/>
      <c r="I257" s="4">
        <f t="shared" si="3"/>
        <v>243900</v>
      </c>
    </row>
    <row r="258" spans="1:9" ht="28" x14ac:dyDescent="0.15">
      <c r="A258" s="20">
        <v>5100</v>
      </c>
      <c r="B258" s="20">
        <v>369</v>
      </c>
      <c r="C258" s="79" t="s">
        <v>256</v>
      </c>
      <c r="D258" s="79">
        <v>1</v>
      </c>
      <c r="E258" s="55" t="s">
        <v>260</v>
      </c>
      <c r="F258" s="23"/>
      <c r="G258" s="16">
        <v>77800</v>
      </c>
      <c r="H258" s="39"/>
      <c r="I258" s="4">
        <f t="shared" si="3"/>
        <v>77800</v>
      </c>
    </row>
    <row r="259" spans="1:9" x14ac:dyDescent="0.15">
      <c r="A259" s="20">
        <v>5100</v>
      </c>
      <c r="B259" s="20">
        <v>369</v>
      </c>
      <c r="C259" s="79" t="s">
        <v>256</v>
      </c>
      <c r="D259" s="79">
        <v>1</v>
      </c>
      <c r="E259" s="55" t="s">
        <v>261</v>
      </c>
      <c r="F259" s="23"/>
      <c r="G259" s="16">
        <v>7900</v>
      </c>
      <c r="H259" s="39"/>
      <c r="I259" s="4">
        <f t="shared" si="3"/>
        <v>7900</v>
      </c>
    </row>
    <row r="260" spans="1:9" x14ac:dyDescent="0.15">
      <c r="A260" s="20">
        <v>7900</v>
      </c>
      <c r="B260" s="20">
        <v>160</v>
      </c>
      <c r="C260" s="75" t="s">
        <v>262</v>
      </c>
      <c r="D260" s="75">
        <v>1</v>
      </c>
      <c r="E260" s="37" t="s">
        <v>263</v>
      </c>
      <c r="F260" s="23">
        <v>32</v>
      </c>
      <c r="G260" s="16">
        <v>547102</v>
      </c>
      <c r="H260" s="36"/>
      <c r="I260" s="4">
        <f t="shared" si="3"/>
        <v>547102</v>
      </c>
    </row>
    <row r="261" spans="1:9" x14ac:dyDescent="0.15">
      <c r="A261" s="20">
        <v>7900</v>
      </c>
      <c r="B261" s="24">
        <v>210</v>
      </c>
      <c r="C261" s="75" t="s">
        <v>262</v>
      </c>
      <c r="D261" s="75">
        <v>1</v>
      </c>
      <c r="E261" s="33" t="s">
        <v>264</v>
      </c>
      <c r="F261" s="23"/>
      <c r="G261" s="10">
        <v>59222</v>
      </c>
      <c r="H261" s="36"/>
      <c r="I261" s="4">
        <f t="shared" si="3"/>
        <v>59222</v>
      </c>
    </row>
    <row r="262" spans="1:9" x14ac:dyDescent="0.15">
      <c r="A262" s="20">
        <v>7900</v>
      </c>
      <c r="B262" s="24">
        <v>220</v>
      </c>
      <c r="C262" s="75" t="s">
        <v>262</v>
      </c>
      <c r="D262" s="75">
        <v>1</v>
      </c>
      <c r="E262" s="80" t="s">
        <v>265</v>
      </c>
      <c r="F262" s="23"/>
      <c r="G262" s="10">
        <v>7949</v>
      </c>
      <c r="H262" s="36"/>
      <c r="I262" s="4">
        <f t="shared" si="3"/>
        <v>7949</v>
      </c>
    </row>
    <row r="263" spans="1:9" x14ac:dyDescent="0.15">
      <c r="A263" s="20">
        <v>7900</v>
      </c>
      <c r="B263" s="24">
        <v>230</v>
      </c>
      <c r="C263" s="75" t="s">
        <v>262</v>
      </c>
      <c r="D263" s="75">
        <v>1</v>
      </c>
      <c r="E263" s="33" t="s">
        <v>266</v>
      </c>
      <c r="F263" s="23"/>
      <c r="G263" s="10">
        <v>163660</v>
      </c>
      <c r="H263" s="36"/>
      <c r="I263" s="4">
        <f t="shared" si="3"/>
        <v>163660</v>
      </c>
    </row>
    <row r="264" spans="1:9" x14ac:dyDescent="0.15">
      <c r="A264" s="20">
        <v>7900</v>
      </c>
      <c r="B264" s="24">
        <v>240</v>
      </c>
      <c r="C264" s="75" t="s">
        <v>262</v>
      </c>
      <c r="D264" s="75">
        <v>1</v>
      </c>
      <c r="E264" s="81" t="s">
        <v>267</v>
      </c>
      <c r="F264" s="23"/>
      <c r="G264" s="10">
        <v>62380</v>
      </c>
      <c r="H264" s="34"/>
      <c r="I264" s="4">
        <f t="shared" si="3"/>
        <v>62380</v>
      </c>
    </row>
    <row r="265" spans="1:9" x14ac:dyDescent="0.15">
      <c r="A265" s="23">
        <v>7900</v>
      </c>
      <c r="B265" s="23">
        <v>750</v>
      </c>
      <c r="C265" s="75" t="s">
        <v>262</v>
      </c>
      <c r="D265" s="75">
        <v>1</v>
      </c>
      <c r="E265" s="82" t="s">
        <v>268</v>
      </c>
      <c r="F265" s="23"/>
      <c r="G265" s="10">
        <v>9687</v>
      </c>
      <c r="H265" s="34"/>
      <c r="I265" s="4">
        <f t="shared" si="3"/>
        <v>9687</v>
      </c>
    </row>
    <row r="266" spans="1:9" x14ac:dyDescent="0.15">
      <c r="A266" s="20">
        <v>5100</v>
      </c>
      <c r="B266" s="20">
        <v>128</v>
      </c>
      <c r="C266" s="93" t="s">
        <v>269</v>
      </c>
      <c r="D266" s="93">
        <v>1</v>
      </c>
      <c r="E266" s="83" t="s">
        <v>270</v>
      </c>
      <c r="F266" s="15"/>
      <c r="G266" s="10">
        <v>2282670</v>
      </c>
      <c r="H266" s="34"/>
      <c r="I266" s="4">
        <f t="shared" ref="I266:I329" si="4">SUM(G266:H266)</f>
        <v>2282670</v>
      </c>
    </row>
    <row r="267" spans="1:9" x14ac:dyDescent="0.15">
      <c r="A267" s="20">
        <v>5100</v>
      </c>
      <c r="B267" s="20">
        <v>138</v>
      </c>
      <c r="C267" s="93" t="s">
        <v>269</v>
      </c>
      <c r="D267" s="93">
        <v>1</v>
      </c>
      <c r="E267" s="83" t="s">
        <v>271</v>
      </c>
      <c r="F267" s="15"/>
      <c r="G267" s="10">
        <v>26000</v>
      </c>
      <c r="H267" s="36"/>
      <c r="I267" s="4">
        <f t="shared" si="4"/>
        <v>26000</v>
      </c>
    </row>
    <row r="268" spans="1:9" x14ac:dyDescent="0.15">
      <c r="A268" s="20">
        <v>5100</v>
      </c>
      <c r="B268" s="20">
        <v>158</v>
      </c>
      <c r="C268" s="93" t="s">
        <v>269</v>
      </c>
      <c r="D268" s="93">
        <v>1</v>
      </c>
      <c r="E268" s="83" t="s">
        <v>272</v>
      </c>
      <c r="F268" s="15"/>
      <c r="G268" s="10">
        <v>246400</v>
      </c>
      <c r="H268" s="36"/>
      <c r="I268" s="4">
        <f t="shared" si="4"/>
        <v>246400</v>
      </c>
    </row>
    <row r="269" spans="1:9" x14ac:dyDescent="0.15">
      <c r="A269" s="20">
        <v>5100</v>
      </c>
      <c r="B269" s="20">
        <v>168</v>
      </c>
      <c r="C269" s="93" t="s">
        <v>269</v>
      </c>
      <c r="D269" s="145">
        <v>1</v>
      </c>
      <c r="E269" s="83" t="s">
        <v>273</v>
      </c>
      <c r="F269" s="15"/>
      <c r="G269" s="10">
        <v>5000</v>
      </c>
      <c r="H269" s="34"/>
      <c r="I269" s="4">
        <f t="shared" si="4"/>
        <v>5000</v>
      </c>
    </row>
    <row r="270" spans="1:9" x14ac:dyDescent="0.15">
      <c r="A270" s="20">
        <v>5100</v>
      </c>
      <c r="B270" s="20">
        <v>220</v>
      </c>
      <c r="C270" s="93" t="s">
        <v>269</v>
      </c>
      <c r="D270" s="145">
        <v>1</v>
      </c>
      <c r="E270" s="11" t="s">
        <v>274</v>
      </c>
      <c r="F270" s="15"/>
      <c r="G270" s="10">
        <v>26000</v>
      </c>
      <c r="H270" s="34"/>
      <c r="I270" s="4">
        <f t="shared" si="4"/>
        <v>26000</v>
      </c>
    </row>
    <row r="271" spans="1:9" x14ac:dyDescent="0.15">
      <c r="A271" s="20">
        <v>5100</v>
      </c>
      <c r="B271" s="20">
        <v>240</v>
      </c>
      <c r="C271" s="93" t="s">
        <v>269</v>
      </c>
      <c r="D271" s="145">
        <v>1</v>
      </c>
      <c r="E271" s="12" t="s">
        <v>275</v>
      </c>
      <c r="F271" s="15"/>
      <c r="G271" s="10">
        <v>5000</v>
      </c>
      <c r="H271" s="34"/>
      <c r="I271" s="4">
        <f t="shared" si="4"/>
        <v>5000</v>
      </c>
    </row>
    <row r="272" spans="1:9" x14ac:dyDescent="0.15">
      <c r="A272" s="20">
        <v>5200</v>
      </c>
      <c r="B272" s="20">
        <v>128</v>
      </c>
      <c r="C272" s="93" t="s">
        <v>269</v>
      </c>
      <c r="D272" s="145">
        <v>1</v>
      </c>
      <c r="E272" s="83" t="s">
        <v>270</v>
      </c>
      <c r="F272" s="15"/>
      <c r="G272" s="10">
        <v>408000</v>
      </c>
      <c r="H272" s="36"/>
      <c r="I272" s="4">
        <f t="shared" si="4"/>
        <v>408000</v>
      </c>
    </row>
    <row r="273" spans="1:9" x14ac:dyDescent="0.15">
      <c r="A273" s="20">
        <v>5200</v>
      </c>
      <c r="B273" s="20">
        <v>138</v>
      </c>
      <c r="C273" s="93" t="s">
        <v>269</v>
      </c>
      <c r="D273" s="145">
        <v>1</v>
      </c>
      <c r="E273" s="83" t="s">
        <v>271</v>
      </c>
      <c r="F273" s="15"/>
      <c r="G273" s="10">
        <v>4500</v>
      </c>
      <c r="H273" s="34"/>
      <c r="I273" s="4">
        <f t="shared" si="4"/>
        <v>4500</v>
      </c>
    </row>
    <row r="274" spans="1:9" x14ac:dyDescent="0.15">
      <c r="A274" s="20">
        <v>5200</v>
      </c>
      <c r="B274" s="20">
        <v>158</v>
      </c>
      <c r="C274" s="93" t="s">
        <v>269</v>
      </c>
      <c r="D274" s="145">
        <v>1</v>
      </c>
      <c r="E274" s="83" t="s">
        <v>272</v>
      </c>
      <c r="F274" s="15"/>
      <c r="G274" s="10">
        <v>309000</v>
      </c>
      <c r="H274" s="34"/>
      <c r="I274" s="4">
        <f t="shared" si="4"/>
        <v>309000</v>
      </c>
    </row>
    <row r="275" spans="1:9" x14ac:dyDescent="0.15">
      <c r="A275" s="20">
        <v>5200</v>
      </c>
      <c r="B275" s="20">
        <v>168</v>
      </c>
      <c r="C275" s="93" t="s">
        <v>269</v>
      </c>
      <c r="D275" s="145">
        <v>1</v>
      </c>
      <c r="E275" s="83" t="s">
        <v>273</v>
      </c>
      <c r="F275" s="15"/>
      <c r="G275" s="10">
        <v>3000</v>
      </c>
      <c r="H275" s="34"/>
      <c r="I275" s="4">
        <f t="shared" si="4"/>
        <v>3000</v>
      </c>
    </row>
    <row r="276" spans="1:9" x14ac:dyDescent="0.15">
      <c r="A276" s="20">
        <v>5200</v>
      </c>
      <c r="B276" s="20">
        <v>220</v>
      </c>
      <c r="C276" s="93" t="s">
        <v>269</v>
      </c>
      <c r="D276" s="145">
        <v>1</v>
      </c>
      <c r="E276" s="11" t="s">
        <v>274</v>
      </c>
      <c r="F276" s="15"/>
      <c r="G276" s="10">
        <v>31000</v>
      </c>
      <c r="H276" s="34"/>
      <c r="I276" s="4">
        <f t="shared" si="4"/>
        <v>31000</v>
      </c>
    </row>
    <row r="277" spans="1:9" x14ac:dyDescent="0.15">
      <c r="A277" s="20">
        <v>5200</v>
      </c>
      <c r="B277" s="20">
        <v>240</v>
      </c>
      <c r="C277" s="93" t="s">
        <v>269</v>
      </c>
      <c r="D277" s="145">
        <v>1</v>
      </c>
      <c r="E277" s="12" t="s">
        <v>275</v>
      </c>
      <c r="F277" s="15"/>
      <c r="G277" s="10">
        <v>6000</v>
      </c>
      <c r="H277" s="34"/>
      <c r="I277" s="4">
        <f t="shared" si="4"/>
        <v>6000</v>
      </c>
    </row>
    <row r="278" spans="1:9" x14ac:dyDescent="0.15">
      <c r="A278" s="20">
        <v>5300</v>
      </c>
      <c r="B278" s="20">
        <v>118</v>
      </c>
      <c r="C278" s="93" t="s">
        <v>269</v>
      </c>
      <c r="D278" s="145">
        <v>1</v>
      </c>
      <c r="E278" s="83" t="s">
        <v>276</v>
      </c>
      <c r="F278" s="15"/>
      <c r="G278" s="10">
        <v>3000</v>
      </c>
      <c r="H278" s="34"/>
      <c r="I278" s="4">
        <f t="shared" si="4"/>
        <v>3000</v>
      </c>
    </row>
    <row r="279" spans="1:9" x14ac:dyDescent="0.15">
      <c r="A279" s="20">
        <v>5300</v>
      </c>
      <c r="B279" s="20">
        <v>128</v>
      </c>
      <c r="C279" s="93" t="s">
        <v>269</v>
      </c>
      <c r="D279" s="145">
        <v>1</v>
      </c>
      <c r="E279" s="83" t="s">
        <v>270</v>
      </c>
      <c r="F279" s="15"/>
      <c r="G279" s="10">
        <v>47000</v>
      </c>
      <c r="H279" s="34"/>
      <c r="I279" s="4">
        <f t="shared" si="4"/>
        <v>47000</v>
      </c>
    </row>
    <row r="280" spans="1:9" x14ac:dyDescent="0.15">
      <c r="A280" s="20">
        <v>5300</v>
      </c>
      <c r="B280" s="20">
        <v>220</v>
      </c>
      <c r="C280" s="93" t="s">
        <v>269</v>
      </c>
      <c r="D280" s="145">
        <v>1</v>
      </c>
      <c r="E280" s="11" t="s">
        <v>274</v>
      </c>
      <c r="F280" s="15"/>
      <c r="G280" s="10">
        <v>1180</v>
      </c>
      <c r="H280" s="34"/>
      <c r="I280" s="4">
        <f t="shared" si="4"/>
        <v>1180</v>
      </c>
    </row>
    <row r="281" spans="1:9" x14ac:dyDescent="0.15">
      <c r="A281" s="20">
        <v>5300</v>
      </c>
      <c r="B281" s="20">
        <v>240</v>
      </c>
      <c r="C281" s="93" t="s">
        <v>269</v>
      </c>
      <c r="D281" s="145">
        <v>1</v>
      </c>
      <c r="E281" s="12" t="s">
        <v>275</v>
      </c>
      <c r="F281" s="15"/>
      <c r="G281" s="10">
        <v>250</v>
      </c>
      <c r="H281" s="34"/>
      <c r="I281" s="4">
        <f t="shared" si="4"/>
        <v>250</v>
      </c>
    </row>
    <row r="282" spans="1:9" ht="32.25" customHeight="1" x14ac:dyDescent="0.15">
      <c r="A282" s="20">
        <v>5400</v>
      </c>
      <c r="B282" s="20">
        <v>128</v>
      </c>
      <c r="C282" s="93" t="s">
        <v>269</v>
      </c>
      <c r="D282" s="145">
        <v>1</v>
      </c>
      <c r="E282" s="83" t="s">
        <v>270</v>
      </c>
      <c r="F282" s="15"/>
      <c r="G282" s="10">
        <v>1000</v>
      </c>
      <c r="H282" s="34"/>
      <c r="I282" s="4">
        <f t="shared" si="4"/>
        <v>1000</v>
      </c>
    </row>
    <row r="283" spans="1:9" x14ac:dyDescent="0.15">
      <c r="A283" s="20">
        <v>5400</v>
      </c>
      <c r="B283" s="20">
        <v>220</v>
      </c>
      <c r="C283" s="93" t="s">
        <v>269</v>
      </c>
      <c r="D283" s="145">
        <v>1</v>
      </c>
      <c r="E283" s="11" t="s">
        <v>274</v>
      </c>
      <c r="F283" s="15"/>
      <c r="G283" s="10">
        <v>100</v>
      </c>
      <c r="H283" s="34"/>
      <c r="I283" s="4">
        <f t="shared" si="4"/>
        <v>100</v>
      </c>
    </row>
    <row r="284" spans="1:9" x14ac:dyDescent="0.15">
      <c r="A284" s="20">
        <v>5400</v>
      </c>
      <c r="B284" s="20">
        <v>240</v>
      </c>
      <c r="C284" s="93" t="s">
        <v>269</v>
      </c>
      <c r="D284" s="145">
        <v>1</v>
      </c>
      <c r="E284" s="12" t="s">
        <v>275</v>
      </c>
      <c r="F284" s="15"/>
      <c r="G284" s="10">
        <v>20</v>
      </c>
      <c r="H284" s="34"/>
      <c r="I284" s="4">
        <f t="shared" si="4"/>
        <v>20</v>
      </c>
    </row>
    <row r="285" spans="1:9" x14ac:dyDescent="0.15">
      <c r="A285" s="20">
        <v>5500</v>
      </c>
      <c r="B285" s="20">
        <v>158</v>
      </c>
      <c r="C285" s="93" t="s">
        <v>269</v>
      </c>
      <c r="D285" s="145">
        <v>1</v>
      </c>
      <c r="E285" s="83" t="s">
        <v>272</v>
      </c>
      <c r="F285" s="15"/>
      <c r="G285" s="10">
        <v>58300</v>
      </c>
      <c r="H285" s="34"/>
      <c r="I285" s="4">
        <f t="shared" si="4"/>
        <v>58300</v>
      </c>
    </row>
    <row r="286" spans="1:9" x14ac:dyDescent="0.15">
      <c r="A286" s="20">
        <v>5500</v>
      </c>
      <c r="B286" s="20">
        <v>220</v>
      </c>
      <c r="C286" s="93" t="s">
        <v>269</v>
      </c>
      <c r="D286" s="145">
        <v>1</v>
      </c>
      <c r="E286" s="11" t="s">
        <v>274</v>
      </c>
      <c r="F286" s="15"/>
      <c r="G286" s="10">
        <v>4500</v>
      </c>
      <c r="H286" s="34"/>
      <c r="I286" s="4">
        <f t="shared" si="4"/>
        <v>4500</v>
      </c>
    </row>
    <row r="287" spans="1:9" x14ac:dyDescent="0.15">
      <c r="A287" s="20">
        <v>5500</v>
      </c>
      <c r="B287" s="20">
        <v>240</v>
      </c>
      <c r="C287" s="93" t="s">
        <v>269</v>
      </c>
      <c r="D287" s="145">
        <v>1</v>
      </c>
      <c r="E287" s="12" t="s">
        <v>275</v>
      </c>
      <c r="F287" s="15"/>
      <c r="G287" s="10">
        <v>875</v>
      </c>
      <c r="H287" s="34"/>
      <c r="I287" s="4">
        <f t="shared" si="4"/>
        <v>875</v>
      </c>
    </row>
    <row r="288" spans="1:9" x14ac:dyDescent="0.15">
      <c r="A288" s="20">
        <v>6100</v>
      </c>
      <c r="B288" s="20">
        <v>128</v>
      </c>
      <c r="C288" s="93" t="s">
        <v>269</v>
      </c>
      <c r="D288" s="145">
        <v>1</v>
      </c>
      <c r="E288" s="83" t="s">
        <v>270</v>
      </c>
      <c r="F288" s="15"/>
      <c r="G288" s="10">
        <v>1000</v>
      </c>
      <c r="H288" s="34"/>
      <c r="I288" s="4">
        <f t="shared" si="4"/>
        <v>1000</v>
      </c>
    </row>
    <row r="289" spans="1:9" x14ac:dyDescent="0.15">
      <c r="A289" s="20">
        <v>6100</v>
      </c>
      <c r="B289" s="20">
        <v>138</v>
      </c>
      <c r="C289" s="93" t="s">
        <v>269</v>
      </c>
      <c r="D289" s="145">
        <v>1</v>
      </c>
      <c r="E289" s="83" t="s">
        <v>271</v>
      </c>
      <c r="F289" s="15"/>
      <c r="G289" s="10">
        <v>100000</v>
      </c>
      <c r="H289" s="34"/>
      <c r="I289" s="4">
        <f t="shared" si="4"/>
        <v>100000</v>
      </c>
    </row>
    <row r="290" spans="1:9" x14ac:dyDescent="0.15">
      <c r="A290" s="20">
        <v>6100</v>
      </c>
      <c r="B290" s="20">
        <v>158</v>
      </c>
      <c r="C290" s="93" t="s">
        <v>269</v>
      </c>
      <c r="D290" s="145">
        <v>1</v>
      </c>
      <c r="E290" s="83" t="s">
        <v>272</v>
      </c>
      <c r="F290" s="15"/>
      <c r="G290" s="10">
        <v>3000</v>
      </c>
      <c r="H290" s="34"/>
      <c r="I290" s="4">
        <f t="shared" si="4"/>
        <v>3000</v>
      </c>
    </row>
    <row r="291" spans="1:9" x14ac:dyDescent="0.15">
      <c r="A291" s="20">
        <v>6100</v>
      </c>
      <c r="B291" s="20">
        <v>168</v>
      </c>
      <c r="C291" s="93" t="s">
        <v>269</v>
      </c>
      <c r="D291" s="145">
        <v>1</v>
      </c>
      <c r="E291" s="146" t="s">
        <v>273</v>
      </c>
      <c r="F291" s="15"/>
      <c r="G291" s="10">
        <v>46000</v>
      </c>
      <c r="H291" s="34"/>
      <c r="I291" s="4">
        <f t="shared" si="4"/>
        <v>46000</v>
      </c>
    </row>
    <row r="292" spans="1:9" x14ac:dyDescent="0.15">
      <c r="A292" s="20">
        <v>6100</v>
      </c>
      <c r="B292" s="20">
        <v>188</v>
      </c>
      <c r="C292" s="93" t="s">
        <v>269</v>
      </c>
      <c r="D292" s="145">
        <v>1</v>
      </c>
      <c r="E292" s="83" t="s">
        <v>277</v>
      </c>
      <c r="F292" s="15"/>
      <c r="G292" s="10">
        <v>2000</v>
      </c>
      <c r="H292" s="34"/>
      <c r="I292" s="4">
        <f t="shared" si="4"/>
        <v>2000</v>
      </c>
    </row>
    <row r="293" spans="1:9" x14ac:dyDescent="0.15">
      <c r="A293" s="20">
        <v>6100</v>
      </c>
      <c r="B293" s="20">
        <v>220</v>
      </c>
      <c r="C293" s="93" t="s">
        <v>269</v>
      </c>
      <c r="D293" s="145">
        <v>1</v>
      </c>
      <c r="E293" s="11" t="s">
        <v>274</v>
      </c>
      <c r="F293" s="15"/>
      <c r="G293" s="10">
        <v>9500</v>
      </c>
      <c r="H293" s="34"/>
      <c r="I293" s="4">
        <f t="shared" si="4"/>
        <v>9500</v>
      </c>
    </row>
    <row r="294" spans="1:9" x14ac:dyDescent="0.15">
      <c r="A294" s="20">
        <v>6100</v>
      </c>
      <c r="B294" s="20">
        <v>240</v>
      </c>
      <c r="C294" s="93" t="s">
        <v>269</v>
      </c>
      <c r="D294" s="145">
        <v>1</v>
      </c>
      <c r="E294" s="12" t="s">
        <v>275</v>
      </c>
      <c r="F294" s="15"/>
      <c r="G294" s="10">
        <v>1800</v>
      </c>
      <c r="H294" s="34"/>
      <c r="I294" s="4">
        <f t="shared" si="4"/>
        <v>1800</v>
      </c>
    </row>
    <row r="295" spans="1:9" x14ac:dyDescent="0.15">
      <c r="A295" s="20">
        <v>6110</v>
      </c>
      <c r="B295" s="20">
        <v>138</v>
      </c>
      <c r="C295" s="93" t="s">
        <v>269</v>
      </c>
      <c r="D295" s="145">
        <v>1</v>
      </c>
      <c r="E295" s="83" t="s">
        <v>271</v>
      </c>
      <c r="F295" s="15"/>
      <c r="G295" s="10">
        <v>9000</v>
      </c>
      <c r="H295" s="34"/>
      <c r="I295" s="4">
        <f t="shared" si="4"/>
        <v>9000</v>
      </c>
    </row>
    <row r="296" spans="1:9" x14ac:dyDescent="0.15">
      <c r="A296" s="20">
        <v>6110</v>
      </c>
      <c r="B296" s="20">
        <v>168</v>
      </c>
      <c r="C296" s="93" t="s">
        <v>269</v>
      </c>
      <c r="D296" s="145">
        <v>1</v>
      </c>
      <c r="E296" s="146" t="s">
        <v>273</v>
      </c>
      <c r="F296" s="15"/>
      <c r="G296" s="10">
        <v>1000</v>
      </c>
      <c r="H296" s="34"/>
      <c r="I296" s="4">
        <f t="shared" si="4"/>
        <v>1000</v>
      </c>
    </row>
    <row r="297" spans="1:9" x14ac:dyDescent="0.15">
      <c r="A297" s="20">
        <v>6110</v>
      </c>
      <c r="B297" s="20">
        <v>220</v>
      </c>
      <c r="C297" s="93" t="s">
        <v>269</v>
      </c>
      <c r="D297" s="145">
        <v>1</v>
      </c>
      <c r="E297" s="11" t="s">
        <v>274</v>
      </c>
      <c r="F297" s="15"/>
      <c r="G297" s="10">
        <v>675</v>
      </c>
      <c r="H297" s="34"/>
      <c r="I297" s="4">
        <f t="shared" si="4"/>
        <v>675</v>
      </c>
    </row>
    <row r="298" spans="1:9" x14ac:dyDescent="0.15">
      <c r="A298" s="20">
        <v>6110</v>
      </c>
      <c r="B298" s="20">
        <v>240</v>
      </c>
      <c r="C298" s="93" t="s">
        <v>269</v>
      </c>
      <c r="D298" s="145">
        <v>1</v>
      </c>
      <c r="E298" s="12" t="s">
        <v>275</v>
      </c>
      <c r="F298" s="15"/>
      <c r="G298" s="10">
        <v>135</v>
      </c>
      <c r="H298" s="34"/>
      <c r="I298" s="4">
        <f t="shared" si="4"/>
        <v>135</v>
      </c>
    </row>
    <row r="299" spans="1:9" x14ac:dyDescent="0.15">
      <c r="A299" s="20">
        <v>6120</v>
      </c>
      <c r="B299" s="20">
        <v>138</v>
      </c>
      <c r="C299" s="93" t="s">
        <v>269</v>
      </c>
      <c r="D299" s="145">
        <v>1</v>
      </c>
      <c r="E299" s="83" t="s">
        <v>271</v>
      </c>
      <c r="F299" s="15"/>
      <c r="G299" s="10">
        <v>14000</v>
      </c>
      <c r="H299" s="34"/>
      <c r="I299" s="4">
        <f t="shared" si="4"/>
        <v>14000</v>
      </c>
    </row>
    <row r="300" spans="1:9" x14ac:dyDescent="0.15">
      <c r="A300" s="20">
        <v>6120</v>
      </c>
      <c r="B300" s="20">
        <v>158</v>
      </c>
      <c r="C300" s="93" t="s">
        <v>269</v>
      </c>
      <c r="D300" s="145">
        <v>1</v>
      </c>
      <c r="E300" s="146" t="s">
        <v>272</v>
      </c>
      <c r="F300" s="15"/>
      <c r="G300" s="10">
        <v>1000</v>
      </c>
      <c r="H300" s="34"/>
      <c r="I300" s="4">
        <f t="shared" si="4"/>
        <v>1000</v>
      </c>
    </row>
    <row r="301" spans="1:9" x14ac:dyDescent="0.15">
      <c r="A301" s="20">
        <v>6120</v>
      </c>
      <c r="B301" s="20">
        <v>220</v>
      </c>
      <c r="C301" s="93" t="s">
        <v>269</v>
      </c>
      <c r="D301" s="145">
        <v>1</v>
      </c>
      <c r="E301" s="11" t="s">
        <v>274</v>
      </c>
      <c r="F301" s="15"/>
      <c r="G301" s="10">
        <v>850</v>
      </c>
      <c r="H301" s="34"/>
      <c r="I301" s="4">
        <f t="shared" si="4"/>
        <v>850</v>
      </c>
    </row>
    <row r="302" spans="1:9" x14ac:dyDescent="0.15">
      <c r="A302" s="20">
        <v>6120</v>
      </c>
      <c r="B302" s="20">
        <v>240</v>
      </c>
      <c r="C302" s="93" t="s">
        <v>269</v>
      </c>
      <c r="D302" s="145">
        <v>1</v>
      </c>
      <c r="E302" s="12" t="s">
        <v>275</v>
      </c>
      <c r="F302" s="15"/>
      <c r="G302" s="10">
        <v>165</v>
      </c>
      <c r="H302" s="34"/>
      <c r="I302" s="4">
        <f t="shared" si="4"/>
        <v>165</v>
      </c>
    </row>
    <row r="303" spans="1:9" x14ac:dyDescent="0.15">
      <c r="A303" s="20">
        <v>6130</v>
      </c>
      <c r="B303" s="20">
        <v>138</v>
      </c>
      <c r="C303" s="93" t="s">
        <v>269</v>
      </c>
      <c r="D303" s="145">
        <v>1</v>
      </c>
      <c r="E303" s="83" t="s">
        <v>271</v>
      </c>
      <c r="F303" s="15"/>
      <c r="G303" s="10">
        <v>114000</v>
      </c>
      <c r="H303" s="34"/>
      <c r="I303" s="4">
        <f t="shared" si="4"/>
        <v>114000</v>
      </c>
    </row>
    <row r="304" spans="1:9" x14ac:dyDescent="0.15">
      <c r="A304" s="20">
        <v>6130</v>
      </c>
      <c r="B304" s="20">
        <v>158</v>
      </c>
      <c r="C304" s="93" t="s">
        <v>269</v>
      </c>
      <c r="D304" s="145">
        <v>1</v>
      </c>
      <c r="E304" s="146" t="s">
        <v>272</v>
      </c>
      <c r="F304" s="15"/>
      <c r="G304" s="10">
        <v>73000</v>
      </c>
      <c r="H304" s="34"/>
      <c r="I304" s="4">
        <f t="shared" si="4"/>
        <v>73000</v>
      </c>
    </row>
    <row r="305" spans="1:9" x14ac:dyDescent="0.15">
      <c r="A305" s="20">
        <v>6130</v>
      </c>
      <c r="B305" s="20">
        <v>168</v>
      </c>
      <c r="C305" s="93" t="s">
        <v>269</v>
      </c>
      <c r="D305" s="92">
        <v>1</v>
      </c>
      <c r="E305" s="83" t="s">
        <v>273</v>
      </c>
      <c r="F305" s="15"/>
      <c r="G305" s="10">
        <v>8000</v>
      </c>
      <c r="H305" s="34"/>
      <c r="I305" s="4">
        <f t="shared" si="4"/>
        <v>8000</v>
      </c>
    </row>
    <row r="306" spans="1:9" x14ac:dyDescent="0.15">
      <c r="A306" s="20">
        <v>6130</v>
      </c>
      <c r="B306" s="20">
        <v>220</v>
      </c>
      <c r="C306" s="93" t="s">
        <v>269</v>
      </c>
      <c r="D306" s="92">
        <v>1</v>
      </c>
      <c r="E306" s="11" t="s">
        <v>274</v>
      </c>
      <c r="F306" s="15"/>
      <c r="G306" s="10">
        <v>15000</v>
      </c>
      <c r="H306" s="34"/>
      <c r="I306" s="4">
        <f t="shared" si="4"/>
        <v>15000</v>
      </c>
    </row>
    <row r="307" spans="1:9" x14ac:dyDescent="0.15">
      <c r="A307" s="20">
        <v>6130</v>
      </c>
      <c r="B307" s="20">
        <v>240</v>
      </c>
      <c r="C307" s="93" t="s">
        <v>269</v>
      </c>
      <c r="D307" s="92">
        <v>1</v>
      </c>
      <c r="E307" s="12" t="s">
        <v>275</v>
      </c>
      <c r="F307" s="15"/>
      <c r="G307" s="10">
        <v>3000</v>
      </c>
      <c r="H307" s="34"/>
      <c r="I307" s="4">
        <f t="shared" si="4"/>
        <v>3000</v>
      </c>
    </row>
    <row r="308" spans="1:9" x14ac:dyDescent="0.15">
      <c r="A308" s="20">
        <v>6150</v>
      </c>
      <c r="B308" s="20">
        <v>138</v>
      </c>
      <c r="C308" s="93" t="s">
        <v>269</v>
      </c>
      <c r="D308" s="92">
        <v>1</v>
      </c>
      <c r="E308" s="83" t="s">
        <v>271</v>
      </c>
      <c r="F308" s="15"/>
      <c r="G308" s="10">
        <v>1000</v>
      </c>
      <c r="H308" s="34"/>
      <c r="I308" s="4">
        <f t="shared" si="4"/>
        <v>1000</v>
      </c>
    </row>
    <row r="309" spans="1:9" x14ac:dyDescent="0.15">
      <c r="A309" s="20">
        <v>6150</v>
      </c>
      <c r="B309" s="20">
        <v>168</v>
      </c>
      <c r="C309" s="93" t="s">
        <v>269</v>
      </c>
      <c r="D309" s="92">
        <v>1</v>
      </c>
      <c r="E309" s="83" t="s">
        <v>273</v>
      </c>
      <c r="F309" s="15"/>
      <c r="G309" s="10">
        <v>16500</v>
      </c>
      <c r="H309" s="34"/>
      <c r="I309" s="4">
        <f t="shared" si="4"/>
        <v>16500</v>
      </c>
    </row>
    <row r="310" spans="1:9" x14ac:dyDescent="0.15">
      <c r="A310" s="20">
        <v>6150</v>
      </c>
      <c r="B310" s="20">
        <v>220</v>
      </c>
      <c r="C310" s="93" t="s">
        <v>269</v>
      </c>
      <c r="D310" s="92">
        <v>1</v>
      </c>
      <c r="E310" s="11" t="s">
        <v>274</v>
      </c>
      <c r="F310" s="15"/>
      <c r="G310" s="10">
        <v>1400</v>
      </c>
      <c r="H310" s="34"/>
      <c r="I310" s="4">
        <f t="shared" si="4"/>
        <v>1400</v>
      </c>
    </row>
    <row r="311" spans="1:9" x14ac:dyDescent="0.15">
      <c r="A311" s="20">
        <v>6150</v>
      </c>
      <c r="B311" s="20">
        <v>240</v>
      </c>
      <c r="C311" s="93" t="s">
        <v>269</v>
      </c>
      <c r="D311" s="92">
        <v>1</v>
      </c>
      <c r="E311" s="12" t="s">
        <v>275</v>
      </c>
      <c r="F311" s="15"/>
      <c r="G311" s="10">
        <v>300</v>
      </c>
      <c r="H311" s="34"/>
      <c r="I311" s="4">
        <f t="shared" si="4"/>
        <v>300</v>
      </c>
    </row>
    <row r="312" spans="1:9" x14ac:dyDescent="0.15">
      <c r="A312" s="20">
        <v>6190</v>
      </c>
      <c r="B312" s="20">
        <v>138</v>
      </c>
      <c r="C312" s="93" t="s">
        <v>269</v>
      </c>
      <c r="D312" s="92">
        <v>1</v>
      </c>
      <c r="E312" s="83" t="s">
        <v>271</v>
      </c>
      <c r="F312" s="15"/>
      <c r="G312" s="10">
        <v>1000</v>
      </c>
      <c r="H312" s="34"/>
      <c r="I312" s="4">
        <f t="shared" si="4"/>
        <v>1000</v>
      </c>
    </row>
    <row r="313" spans="1:9" x14ac:dyDescent="0.15">
      <c r="A313" s="20">
        <v>6190</v>
      </c>
      <c r="B313" s="20">
        <v>220</v>
      </c>
      <c r="C313" s="93" t="s">
        <v>269</v>
      </c>
      <c r="D313" s="92">
        <v>1</v>
      </c>
      <c r="E313" s="11" t="s">
        <v>274</v>
      </c>
      <c r="F313" s="15"/>
      <c r="G313" s="10">
        <v>100</v>
      </c>
      <c r="H313" s="34"/>
      <c r="I313" s="4">
        <f t="shared" si="4"/>
        <v>100</v>
      </c>
    </row>
    <row r="314" spans="1:9" x14ac:dyDescent="0.15">
      <c r="A314" s="20">
        <v>6190</v>
      </c>
      <c r="B314" s="20">
        <v>240</v>
      </c>
      <c r="C314" s="93" t="s">
        <v>269</v>
      </c>
      <c r="D314" s="92">
        <v>1</v>
      </c>
      <c r="E314" s="12" t="s">
        <v>275</v>
      </c>
      <c r="F314" s="15"/>
      <c r="G314" s="10">
        <v>20</v>
      </c>
      <c r="H314" s="34"/>
      <c r="I314" s="4">
        <f t="shared" si="4"/>
        <v>20</v>
      </c>
    </row>
    <row r="315" spans="1:9" x14ac:dyDescent="0.15">
      <c r="A315" s="20">
        <v>6200</v>
      </c>
      <c r="B315" s="20">
        <v>138</v>
      </c>
      <c r="C315" s="93" t="s">
        <v>269</v>
      </c>
      <c r="D315" s="92">
        <v>1</v>
      </c>
      <c r="E315" s="83" t="s">
        <v>271</v>
      </c>
      <c r="F315" s="15"/>
      <c r="G315" s="10">
        <v>35000</v>
      </c>
      <c r="H315" s="34"/>
      <c r="I315" s="4">
        <f t="shared" si="4"/>
        <v>35000</v>
      </c>
    </row>
    <row r="316" spans="1:9" x14ac:dyDescent="0.15">
      <c r="A316" s="20">
        <v>6200</v>
      </c>
      <c r="B316" s="20">
        <v>158</v>
      </c>
      <c r="C316" s="93" t="s">
        <v>269</v>
      </c>
      <c r="D316" s="92">
        <v>1</v>
      </c>
      <c r="E316" s="83" t="s">
        <v>272</v>
      </c>
      <c r="F316" s="15"/>
      <c r="G316" s="10">
        <v>15500</v>
      </c>
      <c r="H316" s="34"/>
      <c r="I316" s="4">
        <f t="shared" si="4"/>
        <v>15500</v>
      </c>
    </row>
    <row r="317" spans="1:9" x14ac:dyDescent="0.15">
      <c r="A317" s="20">
        <v>6200</v>
      </c>
      <c r="B317" s="20">
        <v>168</v>
      </c>
      <c r="C317" s="93" t="s">
        <v>269</v>
      </c>
      <c r="D317" s="92">
        <v>1</v>
      </c>
      <c r="E317" s="83" t="s">
        <v>273</v>
      </c>
      <c r="F317" s="15"/>
      <c r="G317" s="10">
        <v>3000</v>
      </c>
      <c r="H317" s="34"/>
      <c r="I317" s="4">
        <f t="shared" si="4"/>
        <v>3000</v>
      </c>
    </row>
    <row r="318" spans="1:9" x14ac:dyDescent="0.15">
      <c r="A318" s="20">
        <v>6200</v>
      </c>
      <c r="B318" s="20">
        <v>220</v>
      </c>
      <c r="C318" s="93" t="s">
        <v>269</v>
      </c>
      <c r="D318" s="92">
        <v>1</v>
      </c>
      <c r="E318" s="11" t="s">
        <v>274</v>
      </c>
      <c r="F318" s="15"/>
      <c r="G318" s="10">
        <v>3500</v>
      </c>
      <c r="H318" s="34"/>
      <c r="I318" s="4">
        <f t="shared" si="4"/>
        <v>3500</v>
      </c>
    </row>
    <row r="319" spans="1:9" x14ac:dyDescent="0.15">
      <c r="A319" s="20">
        <v>6200</v>
      </c>
      <c r="B319" s="20">
        <v>240</v>
      </c>
      <c r="C319" s="93" t="s">
        <v>269</v>
      </c>
      <c r="D319" s="92">
        <v>1</v>
      </c>
      <c r="E319" s="12" t="s">
        <v>275</v>
      </c>
      <c r="F319" s="15"/>
      <c r="G319" s="10">
        <v>700</v>
      </c>
      <c r="H319" s="34"/>
      <c r="I319" s="4">
        <f t="shared" si="4"/>
        <v>700</v>
      </c>
    </row>
    <row r="320" spans="1:9" x14ac:dyDescent="0.15">
      <c r="A320" s="20">
        <v>6300</v>
      </c>
      <c r="B320" s="20">
        <v>118</v>
      </c>
      <c r="C320" s="93" t="s">
        <v>269</v>
      </c>
      <c r="D320" s="92">
        <v>1</v>
      </c>
      <c r="E320" s="83" t="s">
        <v>276</v>
      </c>
      <c r="F320" s="15"/>
      <c r="G320" s="10">
        <v>30000</v>
      </c>
      <c r="H320" s="34"/>
      <c r="I320" s="4">
        <f t="shared" si="4"/>
        <v>30000</v>
      </c>
    </row>
    <row r="321" spans="1:9" x14ac:dyDescent="0.15">
      <c r="A321" s="20">
        <v>6300</v>
      </c>
      <c r="B321" s="20">
        <v>138</v>
      </c>
      <c r="C321" s="93" t="s">
        <v>269</v>
      </c>
      <c r="D321" s="92">
        <v>1</v>
      </c>
      <c r="E321" s="83" t="s">
        <v>271</v>
      </c>
      <c r="F321" s="15"/>
      <c r="G321" s="10">
        <v>50000</v>
      </c>
      <c r="H321" s="34"/>
      <c r="I321" s="4">
        <f t="shared" si="4"/>
        <v>50000</v>
      </c>
    </row>
    <row r="322" spans="1:9" x14ac:dyDescent="0.15">
      <c r="A322" s="20">
        <v>6300</v>
      </c>
      <c r="B322" s="20">
        <v>158</v>
      </c>
      <c r="C322" s="93" t="s">
        <v>269</v>
      </c>
      <c r="D322" s="92">
        <v>1</v>
      </c>
      <c r="E322" s="83" t="s">
        <v>272</v>
      </c>
      <c r="F322" s="15"/>
      <c r="G322" s="10">
        <v>13000</v>
      </c>
      <c r="H322" s="34"/>
      <c r="I322" s="4">
        <f t="shared" si="4"/>
        <v>13000</v>
      </c>
    </row>
    <row r="323" spans="1:9" x14ac:dyDescent="0.15">
      <c r="A323" s="20">
        <v>6300</v>
      </c>
      <c r="B323" s="20">
        <v>168</v>
      </c>
      <c r="C323" s="92" t="s">
        <v>269</v>
      </c>
      <c r="D323" s="92">
        <v>1</v>
      </c>
      <c r="E323" s="83" t="s">
        <v>273</v>
      </c>
      <c r="F323" s="15"/>
      <c r="G323" s="10">
        <v>30000</v>
      </c>
      <c r="H323" s="34"/>
      <c r="I323" s="4">
        <f t="shared" si="4"/>
        <v>30000</v>
      </c>
    </row>
    <row r="324" spans="1:9" x14ac:dyDescent="0.15">
      <c r="A324" s="20">
        <v>6300</v>
      </c>
      <c r="B324" s="20">
        <v>220</v>
      </c>
      <c r="C324" s="92" t="s">
        <v>269</v>
      </c>
      <c r="D324" s="92">
        <v>1</v>
      </c>
      <c r="E324" s="11" t="s">
        <v>274</v>
      </c>
      <c r="F324" s="15"/>
      <c r="G324" s="10">
        <v>8000</v>
      </c>
      <c r="H324" s="34"/>
      <c r="I324" s="4">
        <f t="shared" si="4"/>
        <v>8000</v>
      </c>
    </row>
    <row r="325" spans="1:9" x14ac:dyDescent="0.15">
      <c r="A325" s="20">
        <v>6300</v>
      </c>
      <c r="B325" s="20">
        <v>240</v>
      </c>
      <c r="C325" s="92" t="s">
        <v>269</v>
      </c>
      <c r="D325" s="92">
        <v>1</v>
      </c>
      <c r="E325" s="12" t="s">
        <v>275</v>
      </c>
      <c r="F325" s="15"/>
      <c r="G325" s="10">
        <v>2000</v>
      </c>
      <c r="H325" s="34"/>
      <c r="I325" s="4">
        <f t="shared" si="4"/>
        <v>2000</v>
      </c>
    </row>
    <row r="326" spans="1:9" x14ac:dyDescent="0.15">
      <c r="A326" s="20">
        <v>6400</v>
      </c>
      <c r="B326" s="20">
        <v>118</v>
      </c>
      <c r="C326" s="92" t="s">
        <v>269</v>
      </c>
      <c r="D326" s="92">
        <v>1</v>
      </c>
      <c r="E326" s="83" t="s">
        <v>276</v>
      </c>
      <c r="F326" s="15"/>
      <c r="G326" s="10">
        <v>1000</v>
      </c>
      <c r="H326" s="34"/>
      <c r="I326" s="4">
        <f t="shared" si="4"/>
        <v>1000</v>
      </c>
    </row>
    <row r="327" spans="1:9" x14ac:dyDescent="0.15">
      <c r="A327" s="20">
        <v>6400</v>
      </c>
      <c r="B327" s="20">
        <v>138</v>
      </c>
      <c r="C327" s="92" t="s">
        <v>269</v>
      </c>
      <c r="D327" s="92">
        <v>1</v>
      </c>
      <c r="E327" s="83" t="s">
        <v>271</v>
      </c>
      <c r="F327" s="15"/>
      <c r="G327" s="10">
        <v>25000</v>
      </c>
      <c r="H327" s="34"/>
      <c r="I327" s="4">
        <f t="shared" si="4"/>
        <v>25000</v>
      </c>
    </row>
    <row r="328" spans="1:9" x14ac:dyDescent="0.15">
      <c r="A328" s="20">
        <v>6400</v>
      </c>
      <c r="B328" s="20">
        <v>168</v>
      </c>
      <c r="C328" s="92" t="s">
        <v>269</v>
      </c>
      <c r="D328" s="92">
        <v>1</v>
      </c>
      <c r="E328" s="83" t="s">
        <v>273</v>
      </c>
      <c r="F328" s="15"/>
      <c r="G328" s="10">
        <v>2000</v>
      </c>
      <c r="H328" s="34"/>
      <c r="I328" s="4">
        <f t="shared" si="4"/>
        <v>2000</v>
      </c>
    </row>
    <row r="329" spans="1:9" x14ac:dyDescent="0.15">
      <c r="A329" s="20">
        <v>6400</v>
      </c>
      <c r="B329" s="20">
        <v>220</v>
      </c>
      <c r="C329" s="92" t="s">
        <v>269</v>
      </c>
      <c r="D329" s="92">
        <v>1</v>
      </c>
      <c r="E329" s="11" t="s">
        <v>274</v>
      </c>
      <c r="F329" s="15"/>
      <c r="G329" s="10">
        <v>2000</v>
      </c>
      <c r="H329" s="34"/>
      <c r="I329" s="4">
        <f t="shared" si="4"/>
        <v>2000</v>
      </c>
    </row>
    <row r="330" spans="1:9" x14ac:dyDescent="0.15">
      <c r="A330" s="20">
        <v>6400</v>
      </c>
      <c r="B330" s="20">
        <v>240</v>
      </c>
      <c r="C330" s="92" t="s">
        <v>269</v>
      </c>
      <c r="D330" s="92">
        <v>1</v>
      </c>
      <c r="E330" s="12" t="s">
        <v>275</v>
      </c>
      <c r="F330" s="15"/>
      <c r="G330" s="10">
        <v>400</v>
      </c>
      <c r="H330" s="34"/>
      <c r="I330" s="4">
        <f t="shared" ref="I330:I393" si="5">SUM(G330:H330)</f>
        <v>400</v>
      </c>
    </row>
    <row r="331" spans="1:9" x14ac:dyDescent="0.15">
      <c r="A331" s="20">
        <v>6500</v>
      </c>
      <c r="B331" s="20">
        <v>158</v>
      </c>
      <c r="C331" s="92" t="s">
        <v>269</v>
      </c>
      <c r="D331" s="92">
        <v>1</v>
      </c>
      <c r="E331" s="83" t="s">
        <v>272</v>
      </c>
      <c r="F331" s="15"/>
      <c r="G331" s="10">
        <v>6000</v>
      </c>
      <c r="H331" s="34"/>
      <c r="I331" s="4">
        <f t="shared" si="5"/>
        <v>6000</v>
      </c>
    </row>
    <row r="332" spans="1:9" x14ac:dyDescent="0.15">
      <c r="A332" s="20">
        <v>6500</v>
      </c>
      <c r="B332" s="20">
        <v>220</v>
      </c>
      <c r="C332" s="92" t="s">
        <v>269</v>
      </c>
      <c r="D332" s="92">
        <v>1</v>
      </c>
      <c r="E332" s="11" t="s">
        <v>274</v>
      </c>
      <c r="F332" s="15"/>
      <c r="G332" s="10">
        <v>500</v>
      </c>
      <c r="H332" s="34"/>
      <c r="I332" s="4">
        <f t="shared" si="5"/>
        <v>500</v>
      </c>
    </row>
    <row r="333" spans="1:9" x14ac:dyDescent="0.15">
      <c r="A333" s="20">
        <v>6500</v>
      </c>
      <c r="B333" s="20">
        <v>240</v>
      </c>
      <c r="C333" s="92" t="s">
        <v>269</v>
      </c>
      <c r="D333" s="92">
        <v>1</v>
      </c>
      <c r="E333" s="12" t="s">
        <v>275</v>
      </c>
      <c r="F333" s="15"/>
      <c r="G333" s="10">
        <v>100</v>
      </c>
      <c r="H333" s="34"/>
      <c r="I333" s="4">
        <f t="shared" si="5"/>
        <v>100</v>
      </c>
    </row>
    <row r="334" spans="1:9" x14ac:dyDescent="0.15">
      <c r="A334" s="20">
        <v>7100</v>
      </c>
      <c r="B334" s="20">
        <v>168</v>
      </c>
      <c r="C334" s="92" t="s">
        <v>269</v>
      </c>
      <c r="D334" s="92">
        <v>1</v>
      </c>
      <c r="E334" s="83" t="s">
        <v>273</v>
      </c>
      <c r="F334" s="15"/>
      <c r="G334" s="10">
        <v>1000</v>
      </c>
      <c r="H334" s="34"/>
      <c r="I334" s="4">
        <f t="shared" si="5"/>
        <v>1000</v>
      </c>
    </row>
    <row r="335" spans="1:9" x14ac:dyDescent="0.15">
      <c r="A335" s="20">
        <v>7100</v>
      </c>
      <c r="B335" s="20">
        <v>220</v>
      </c>
      <c r="C335" s="92" t="s">
        <v>269</v>
      </c>
      <c r="D335" s="92">
        <v>1</v>
      </c>
      <c r="E335" s="11" t="s">
        <v>274</v>
      </c>
      <c r="F335" s="15"/>
      <c r="G335" s="10">
        <v>100</v>
      </c>
      <c r="H335" s="34"/>
      <c r="I335" s="4">
        <f t="shared" si="5"/>
        <v>100</v>
      </c>
    </row>
    <row r="336" spans="1:9" x14ac:dyDescent="0.15">
      <c r="A336" s="20">
        <v>7100</v>
      </c>
      <c r="B336" s="20">
        <v>240</v>
      </c>
      <c r="C336" s="92" t="s">
        <v>269</v>
      </c>
      <c r="D336" s="92">
        <v>1</v>
      </c>
      <c r="E336" s="12" t="s">
        <v>275</v>
      </c>
      <c r="F336" s="15"/>
      <c r="G336" s="10">
        <v>20</v>
      </c>
      <c r="H336" s="34"/>
      <c r="I336" s="4">
        <f t="shared" si="5"/>
        <v>20</v>
      </c>
    </row>
    <row r="337" spans="1:9" x14ac:dyDescent="0.15">
      <c r="A337" s="20">
        <v>7200</v>
      </c>
      <c r="B337" s="20">
        <v>118</v>
      </c>
      <c r="C337" s="92" t="s">
        <v>269</v>
      </c>
      <c r="D337" s="92">
        <v>1</v>
      </c>
      <c r="E337" s="83" t="s">
        <v>276</v>
      </c>
      <c r="F337" s="15"/>
      <c r="G337" s="10">
        <v>3000</v>
      </c>
      <c r="H337" s="34"/>
      <c r="I337" s="4">
        <f t="shared" si="5"/>
        <v>3000</v>
      </c>
    </row>
    <row r="338" spans="1:9" x14ac:dyDescent="0.15">
      <c r="A338" s="20">
        <v>7200</v>
      </c>
      <c r="B338" s="20">
        <v>168</v>
      </c>
      <c r="C338" s="92" t="s">
        <v>269</v>
      </c>
      <c r="D338" s="92">
        <v>1</v>
      </c>
      <c r="E338" s="83" t="s">
        <v>273</v>
      </c>
      <c r="F338" s="15"/>
      <c r="G338" s="10">
        <v>4000</v>
      </c>
      <c r="H338" s="34"/>
      <c r="I338" s="4">
        <f t="shared" si="5"/>
        <v>4000</v>
      </c>
    </row>
    <row r="339" spans="1:9" x14ac:dyDescent="0.15">
      <c r="A339" s="20">
        <v>7200</v>
      </c>
      <c r="B339" s="20">
        <v>220</v>
      </c>
      <c r="C339" s="92" t="s">
        <v>269</v>
      </c>
      <c r="D339" s="92">
        <v>1</v>
      </c>
      <c r="E339" s="11" t="s">
        <v>274</v>
      </c>
      <c r="F339" s="15"/>
      <c r="G339" s="10">
        <v>600</v>
      </c>
      <c r="H339" s="34"/>
      <c r="I339" s="4">
        <f t="shared" si="5"/>
        <v>600</v>
      </c>
    </row>
    <row r="340" spans="1:9" x14ac:dyDescent="0.15">
      <c r="A340" s="20">
        <v>7200</v>
      </c>
      <c r="B340" s="20">
        <v>240</v>
      </c>
      <c r="C340" s="92" t="s">
        <v>269</v>
      </c>
      <c r="D340" s="92">
        <v>1</v>
      </c>
      <c r="E340" s="12" t="s">
        <v>275</v>
      </c>
      <c r="F340" s="15"/>
      <c r="G340" s="10">
        <v>120</v>
      </c>
      <c r="H340" s="34"/>
      <c r="I340" s="4">
        <f t="shared" si="5"/>
        <v>120</v>
      </c>
    </row>
    <row r="341" spans="1:9" x14ac:dyDescent="0.15">
      <c r="A341" s="20">
        <v>7300</v>
      </c>
      <c r="B341" s="20">
        <v>118</v>
      </c>
      <c r="C341" s="92" t="s">
        <v>269</v>
      </c>
      <c r="D341" s="92">
        <v>1</v>
      </c>
      <c r="E341" s="83" t="s">
        <v>276</v>
      </c>
      <c r="F341" s="15"/>
      <c r="G341" s="10">
        <v>80000</v>
      </c>
      <c r="H341" s="34"/>
      <c r="I341" s="4">
        <f t="shared" si="5"/>
        <v>80000</v>
      </c>
    </row>
    <row r="342" spans="1:9" x14ac:dyDescent="0.15">
      <c r="A342" s="20">
        <v>7300</v>
      </c>
      <c r="B342" s="20">
        <v>168</v>
      </c>
      <c r="C342" s="92" t="s">
        <v>269</v>
      </c>
      <c r="D342" s="92">
        <v>1</v>
      </c>
      <c r="E342" s="83" t="s">
        <v>273</v>
      </c>
      <c r="F342" s="15"/>
      <c r="G342" s="10">
        <v>123000</v>
      </c>
      <c r="H342" s="34"/>
      <c r="I342" s="4">
        <f t="shared" si="5"/>
        <v>123000</v>
      </c>
    </row>
    <row r="343" spans="1:9" x14ac:dyDescent="0.15">
      <c r="A343" s="20">
        <v>7300</v>
      </c>
      <c r="B343" s="20">
        <v>220</v>
      </c>
      <c r="C343" s="92" t="s">
        <v>269</v>
      </c>
      <c r="D343" s="92">
        <v>1</v>
      </c>
      <c r="E343" s="11" t="s">
        <v>274</v>
      </c>
      <c r="F343" s="15"/>
      <c r="G343" s="10">
        <v>16000</v>
      </c>
      <c r="H343" s="34"/>
      <c r="I343" s="4">
        <f t="shared" si="5"/>
        <v>16000</v>
      </c>
    </row>
    <row r="344" spans="1:9" x14ac:dyDescent="0.15">
      <c r="A344" s="20">
        <v>7300</v>
      </c>
      <c r="B344" s="20">
        <v>240</v>
      </c>
      <c r="C344" s="92" t="s">
        <v>269</v>
      </c>
      <c r="D344" s="92">
        <v>1</v>
      </c>
      <c r="E344" s="12" t="s">
        <v>275</v>
      </c>
      <c r="F344" s="15"/>
      <c r="G344" s="10">
        <v>3000</v>
      </c>
      <c r="H344" s="34"/>
      <c r="I344" s="4">
        <f t="shared" si="5"/>
        <v>3000</v>
      </c>
    </row>
    <row r="345" spans="1:9" x14ac:dyDescent="0.15">
      <c r="A345" s="20">
        <v>7400</v>
      </c>
      <c r="B345" s="20">
        <v>118</v>
      </c>
      <c r="C345" s="92" t="s">
        <v>269</v>
      </c>
      <c r="D345" s="92">
        <v>1</v>
      </c>
      <c r="E345" s="83" t="s">
        <v>276</v>
      </c>
      <c r="F345" s="15"/>
      <c r="G345" s="10">
        <v>1000</v>
      </c>
      <c r="H345" s="34"/>
      <c r="I345" s="4">
        <f t="shared" si="5"/>
        <v>1000</v>
      </c>
    </row>
    <row r="346" spans="1:9" x14ac:dyDescent="0.15">
      <c r="A346" s="20">
        <v>7400</v>
      </c>
      <c r="B346" s="20">
        <v>168</v>
      </c>
      <c r="C346" s="92" t="s">
        <v>269</v>
      </c>
      <c r="D346" s="92">
        <v>1</v>
      </c>
      <c r="E346" s="83" t="s">
        <v>273</v>
      </c>
      <c r="F346" s="15"/>
      <c r="G346" s="10">
        <v>1000</v>
      </c>
      <c r="H346" s="34"/>
      <c r="I346" s="4">
        <f t="shared" si="5"/>
        <v>1000</v>
      </c>
    </row>
    <row r="347" spans="1:9" x14ac:dyDescent="0.15">
      <c r="A347" s="20">
        <v>7400</v>
      </c>
      <c r="B347" s="20">
        <v>188</v>
      </c>
      <c r="C347" s="92" t="s">
        <v>269</v>
      </c>
      <c r="D347" s="92">
        <v>1</v>
      </c>
      <c r="E347" s="83" t="s">
        <v>277</v>
      </c>
      <c r="F347" s="15"/>
      <c r="G347" s="10">
        <v>5000</v>
      </c>
      <c r="H347" s="34"/>
      <c r="I347" s="4">
        <f t="shared" si="5"/>
        <v>5000</v>
      </c>
    </row>
    <row r="348" spans="1:9" x14ac:dyDescent="0.15">
      <c r="A348" s="20">
        <v>7400</v>
      </c>
      <c r="B348" s="20">
        <v>220</v>
      </c>
      <c r="C348" s="92" t="s">
        <v>269</v>
      </c>
      <c r="D348" s="92">
        <v>1</v>
      </c>
      <c r="E348" s="11" t="s">
        <v>274</v>
      </c>
      <c r="F348" s="15"/>
      <c r="G348" s="10">
        <v>600</v>
      </c>
      <c r="H348" s="34"/>
      <c r="I348" s="4">
        <f t="shared" si="5"/>
        <v>600</v>
      </c>
    </row>
    <row r="349" spans="1:9" x14ac:dyDescent="0.15">
      <c r="A349" s="20">
        <v>7400</v>
      </c>
      <c r="B349" s="20">
        <v>240</v>
      </c>
      <c r="C349" s="92" t="s">
        <v>269</v>
      </c>
      <c r="D349" s="92">
        <v>1</v>
      </c>
      <c r="E349" s="12" t="s">
        <v>275</v>
      </c>
      <c r="F349" s="15"/>
      <c r="G349" s="10">
        <v>120</v>
      </c>
      <c r="H349" s="34"/>
      <c r="I349" s="4">
        <f t="shared" si="5"/>
        <v>120</v>
      </c>
    </row>
    <row r="350" spans="1:9" x14ac:dyDescent="0.15">
      <c r="A350" s="20">
        <v>7500</v>
      </c>
      <c r="B350" s="20">
        <v>118</v>
      </c>
      <c r="C350" s="92" t="s">
        <v>269</v>
      </c>
      <c r="D350" s="92">
        <v>1</v>
      </c>
      <c r="E350" s="83" t="s">
        <v>276</v>
      </c>
      <c r="F350" s="15"/>
      <c r="G350" s="10">
        <v>1000</v>
      </c>
      <c r="H350" s="34"/>
      <c r="I350" s="4">
        <f t="shared" si="5"/>
        <v>1000</v>
      </c>
    </row>
    <row r="351" spans="1:9" x14ac:dyDescent="0.15">
      <c r="A351" s="20">
        <v>7500</v>
      </c>
      <c r="B351" s="20">
        <v>168</v>
      </c>
      <c r="C351" s="92" t="s">
        <v>269</v>
      </c>
      <c r="D351" s="92">
        <v>1</v>
      </c>
      <c r="E351" s="83" t="s">
        <v>273</v>
      </c>
      <c r="F351" s="15"/>
      <c r="G351" s="10">
        <v>16000</v>
      </c>
      <c r="H351" s="34"/>
      <c r="I351" s="4">
        <f t="shared" si="5"/>
        <v>16000</v>
      </c>
    </row>
    <row r="352" spans="1:9" x14ac:dyDescent="0.15">
      <c r="A352" s="20">
        <v>7500</v>
      </c>
      <c r="B352" s="20">
        <v>188</v>
      </c>
      <c r="C352" s="92" t="s">
        <v>269</v>
      </c>
      <c r="D352" s="92">
        <v>1</v>
      </c>
      <c r="E352" s="83" t="s">
        <v>277</v>
      </c>
      <c r="F352" s="15"/>
      <c r="G352" s="10">
        <v>1000</v>
      </c>
      <c r="H352" s="34"/>
      <c r="I352" s="4">
        <f t="shared" si="5"/>
        <v>1000</v>
      </c>
    </row>
    <row r="353" spans="1:9" x14ac:dyDescent="0.15">
      <c r="A353" s="20">
        <v>7500</v>
      </c>
      <c r="B353" s="20">
        <v>220</v>
      </c>
      <c r="C353" s="92" t="s">
        <v>269</v>
      </c>
      <c r="D353" s="92">
        <v>1</v>
      </c>
      <c r="E353" s="11" t="s">
        <v>274</v>
      </c>
      <c r="F353" s="15"/>
      <c r="G353" s="10">
        <v>2200</v>
      </c>
      <c r="H353" s="34"/>
      <c r="I353" s="4">
        <f t="shared" si="5"/>
        <v>2200</v>
      </c>
    </row>
    <row r="354" spans="1:9" x14ac:dyDescent="0.15">
      <c r="A354" s="20">
        <v>7500</v>
      </c>
      <c r="B354" s="20">
        <v>240</v>
      </c>
      <c r="C354" s="92" t="s">
        <v>269</v>
      </c>
      <c r="D354" s="92">
        <v>1</v>
      </c>
      <c r="E354" s="12" t="s">
        <v>275</v>
      </c>
      <c r="F354" s="15"/>
      <c r="G354" s="10">
        <v>500</v>
      </c>
      <c r="H354" s="34"/>
      <c r="I354" s="4">
        <f t="shared" si="5"/>
        <v>500</v>
      </c>
    </row>
    <row r="355" spans="1:9" x14ac:dyDescent="0.15">
      <c r="A355" s="20">
        <v>7600</v>
      </c>
      <c r="B355" s="20">
        <v>118</v>
      </c>
      <c r="C355" s="92" t="s">
        <v>269</v>
      </c>
      <c r="D355" s="92">
        <v>1</v>
      </c>
      <c r="E355" s="83" t="s">
        <v>276</v>
      </c>
      <c r="F355" s="15"/>
      <c r="G355" s="10">
        <v>1000</v>
      </c>
      <c r="H355" s="34"/>
      <c r="I355" s="4">
        <f t="shared" si="5"/>
        <v>1000</v>
      </c>
    </row>
    <row r="356" spans="1:9" x14ac:dyDescent="0.15">
      <c r="A356" s="20">
        <v>7600</v>
      </c>
      <c r="B356" s="20">
        <v>168</v>
      </c>
      <c r="C356" s="92" t="s">
        <v>269</v>
      </c>
      <c r="D356" s="92">
        <v>1</v>
      </c>
      <c r="E356" s="83" t="s">
        <v>273</v>
      </c>
      <c r="F356" s="15"/>
      <c r="G356" s="10">
        <v>5000</v>
      </c>
      <c r="H356" s="34"/>
      <c r="I356" s="4">
        <f t="shared" si="5"/>
        <v>5000</v>
      </c>
    </row>
    <row r="357" spans="1:9" x14ac:dyDescent="0.15">
      <c r="A357" s="20">
        <v>7600</v>
      </c>
      <c r="B357" s="20">
        <v>220</v>
      </c>
      <c r="C357" s="92" t="s">
        <v>269</v>
      </c>
      <c r="D357" s="92">
        <v>1</v>
      </c>
      <c r="E357" s="11" t="s">
        <v>274</v>
      </c>
      <c r="F357" s="15"/>
      <c r="G357" s="10">
        <v>500</v>
      </c>
      <c r="H357" s="34"/>
      <c r="I357" s="4">
        <f t="shared" si="5"/>
        <v>500</v>
      </c>
    </row>
    <row r="358" spans="1:9" x14ac:dyDescent="0.15">
      <c r="A358" s="20">
        <v>7600</v>
      </c>
      <c r="B358" s="20">
        <v>240</v>
      </c>
      <c r="C358" s="92" t="s">
        <v>269</v>
      </c>
      <c r="D358" s="92">
        <v>1</v>
      </c>
      <c r="E358" s="12" t="s">
        <v>275</v>
      </c>
      <c r="F358" s="15"/>
      <c r="G358" s="10">
        <v>100</v>
      </c>
      <c r="H358" s="34"/>
      <c r="I358" s="4">
        <f t="shared" si="5"/>
        <v>100</v>
      </c>
    </row>
    <row r="359" spans="1:9" x14ac:dyDescent="0.15">
      <c r="A359" s="20">
        <v>7700</v>
      </c>
      <c r="B359" s="20">
        <v>118</v>
      </c>
      <c r="C359" s="92" t="s">
        <v>269</v>
      </c>
      <c r="D359" s="92">
        <v>1</v>
      </c>
      <c r="E359" s="83" t="s">
        <v>276</v>
      </c>
      <c r="F359" s="15"/>
      <c r="G359" s="10">
        <v>14000</v>
      </c>
      <c r="H359" s="34"/>
      <c r="I359" s="4">
        <f t="shared" si="5"/>
        <v>14000</v>
      </c>
    </row>
    <row r="360" spans="1:9" x14ac:dyDescent="0.15">
      <c r="A360" s="20">
        <v>7700</v>
      </c>
      <c r="B360" s="20">
        <v>168</v>
      </c>
      <c r="C360" s="92" t="s">
        <v>269</v>
      </c>
      <c r="D360" s="92">
        <v>1</v>
      </c>
      <c r="E360" s="83" t="s">
        <v>273</v>
      </c>
      <c r="F360" s="15"/>
      <c r="G360" s="10">
        <v>22000</v>
      </c>
      <c r="H360" s="34"/>
      <c r="I360" s="4">
        <f t="shared" si="5"/>
        <v>22000</v>
      </c>
    </row>
    <row r="361" spans="1:9" x14ac:dyDescent="0.15">
      <c r="A361" s="20">
        <v>7700</v>
      </c>
      <c r="B361" s="20">
        <v>188</v>
      </c>
      <c r="C361" s="92" t="s">
        <v>269</v>
      </c>
      <c r="D361" s="92">
        <v>1</v>
      </c>
      <c r="E361" s="83" t="s">
        <v>277</v>
      </c>
      <c r="F361" s="15"/>
      <c r="G361" s="10">
        <v>1400</v>
      </c>
      <c r="H361" s="34"/>
      <c r="I361" s="4">
        <f t="shared" si="5"/>
        <v>1400</v>
      </c>
    </row>
    <row r="362" spans="1:9" x14ac:dyDescent="0.15">
      <c r="A362" s="20">
        <v>7700</v>
      </c>
      <c r="B362" s="20">
        <v>220</v>
      </c>
      <c r="C362" s="92" t="s">
        <v>269</v>
      </c>
      <c r="D362" s="92">
        <v>1</v>
      </c>
      <c r="E362" s="11" t="s">
        <v>274</v>
      </c>
      <c r="F362" s="15"/>
      <c r="G362" s="10">
        <v>4000</v>
      </c>
      <c r="H362" s="34"/>
      <c r="I362" s="4">
        <f t="shared" si="5"/>
        <v>4000</v>
      </c>
    </row>
    <row r="363" spans="1:9" x14ac:dyDescent="0.15">
      <c r="A363" s="20">
        <v>7700</v>
      </c>
      <c r="B363" s="20">
        <v>240</v>
      </c>
      <c r="C363" s="92" t="s">
        <v>269</v>
      </c>
      <c r="D363" s="92">
        <v>1</v>
      </c>
      <c r="E363" s="12" t="s">
        <v>275</v>
      </c>
      <c r="F363" s="15"/>
      <c r="G363" s="10">
        <v>800</v>
      </c>
      <c r="H363" s="34"/>
      <c r="I363" s="4">
        <f t="shared" si="5"/>
        <v>800</v>
      </c>
    </row>
    <row r="364" spans="1:9" x14ac:dyDescent="0.15">
      <c r="A364" s="86">
        <v>7800</v>
      </c>
      <c r="B364" s="86">
        <v>118</v>
      </c>
      <c r="C364" s="92" t="s">
        <v>269</v>
      </c>
      <c r="D364" s="93">
        <v>1</v>
      </c>
      <c r="E364" s="84" t="s">
        <v>276</v>
      </c>
      <c r="F364" s="15"/>
      <c r="G364" s="88">
        <v>9000</v>
      </c>
      <c r="H364" s="34"/>
      <c r="I364" s="4">
        <f t="shared" si="5"/>
        <v>9000</v>
      </c>
    </row>
    <row r="365" spans="1:9" x14ac:dyDescent="0.15">
      <c r="A365" s="86">
        <v>7800</v>
      </c>
      <c r="B365" s="86">
        <v>168</v>
      </c>
      <c r="C365" s="92" t="s">
        <v>269</v>
      </c>
      <c r="D365" s="93">
        <v>1</v>
      </c>
      <c r="E365" s="84" t="s">
        <v>273</v>
      </c>
      <c r="F365" s="15"/>
      <c r="G365" s="88">
        <v>165000</v>
      </c>
      <c r="H365" s="34"/>
      <c r="I365" s="4">
        <f t="shared" si="5"/>
        <v>165000</v>
      </c>
    </row>
    <row r="366" spans="1:9" x14ac:dyDescent="0.15">
      <c r="A366" s="86">
        <v>7800</v>
      </c>
      <c r="B366" s="86">
        <v>220</v>
      </c>
      <c r="C366" s="92" t="s">
        <v>269</v>
      </c>
      <c r="D366" s="93">
        <v>1</v>
      </c>
      <c r="E366" s="147" t="s">
        <v>274</v>
      </c>
      <c r="F366" s="23"/>
      <c r="G366" s="88">
        <v>13000</v>
      </c>
      <c r="H366" s="57"/>
      <c r="I366" s="4">
        <f t="shared" si="5"/>
        <v>13000</v>
      </c>
    </row>
    <row r="367" spans="1:9" x14ac:dyDescent="0.15">
      <c r="A367" s="86">
        <v>7800</v>
      </c>
      <c r="B367" s="86">
        <v>240</v>
      </c>
      <c r="C367" s="92" t="s">
        <v>269</v>
      </c>
      <c r="D367" s="93">
        <v>1</v>
      </c>
      <c r="E367" s="148" t="s">
        <v>275</v>
      </c>
      <c r="F367" s="23"/>
      <c r="G367" s="88">
        <v>2500</v>
      </c>
      <c r="H367" s="57"/>
      <c r="I367" s="4">
        <f t="shared" si="5"/>
        <v>2500</v>
      </c>
    </row>
    <row r="368" spans="1:9" x14ac:dyDescent="0.15">
      <c r="A368" s="86">
        <v>7900</v>
      </c>
      <c r="B368" s="86">
        <v>118</v>
      </c>
      <c r="C368" s="92" t="s">
        <v>269</v>
      </c>
      <c r="D368" s="93">
        <v>1</v>
      </c>
      <c r="E368" s="84" t="s">
        <v>276</v>
      </c>
      <c r="F368" s="23"/>
      <c r="G368" s="88">
        <v>6000</v>
      </c>
      <c r="H368" s="57"/>
      <c r="I368" s="4">
        <f t="shared" si="5"/>
        <v>6000</v>
      </c>
    </row>
    <row r="369" spans="1:9" x14ac:dyDescent="0.15">
      <c r="A369" s="86">
        <v>7900</v>
      </c>
      <c r="B369" s="86">
        <v>168</v>
      </c>
      <c r="C369" s="92" t="s">
        <v>269</v>
      </c>
      <c r="D369" s="93">
        <v>1</v>
      </c>
      <c r="E369" s="84" t="s">
        <v>273</v>
      </c>
      <c r="F369" s="23"/>
      <c r="G369" s="88">
        <v>175000</v>
      </c>
      <c r="H369" s="57"/>
      <c r="I369" s="4">
        <f t="shared" si="5"/>
        <v>175000</v>
      </c>
    </row>
    <row r="370" spans="1:9" x14ac:dyDescent="0.15">
      <c r="A370" s="86">
        <v>7900</v>
      </c>
      <c r="B370" s="86">
        <v>220</v>
      </c>
      <c r="C370" s="92" t="s">
        <v>269</v>
      </c>
      <c r="D370" s="93">
        <v>1</v>
      </c>
      <c r="E370" s="147" t="s">
        <v>274</v>
      </c>
      <c r="F370" s="23"/>
      <c r="G370" s="88">
        <v>14000</v>
      </c>
      <c r="H370" s="57"/>
      <c r="I370" s="4">
        <f t="shared" si="5"/>
        <v>14000</v>
      </c>
    </row>
    <row r="371" spans="1:9" x14ac:dyDescent="0.15">
      <c r="A371" s="149">
        <v>7900</v>
      </c>
      <c r="B371" s="149">
        <v>240</v>
      </c>
      <c r="C371" s="92" t="s">
        <v>269</v>
      </c>
      <c r="D371" s="93">
        <v>1</v>
      </c>
      <c r="E371" s="148" t="s">
        <v>275</v>
      </c>
      <c r="F371" s="23"/>
      <c r="G371" s="88">
        <v>3000</v>
      </c>
      <c r="H371" s="57"/>
      <c r="I371" s="4">
        <f t="shared" si="5"/>
        <v>3000</v>
      </c>
    </row>
    <row r="372" spans="1:9" x14ac:dyDescent="0.15">
      <c r="A372" s="86">
        <v>7900</v>
      </c>
      <c r="B372" s="86">
        <v>758</v>
      </c>
      <c r="C372" s="92" t="s">
        <v>269</v>
      </c>
      <c r="D372" s="93">
        <v>1</v>
      </c>
      <c r="E372" s="84" t="s">
        <v>278</v>
      </c>
      <c r="F372" s="23"/>
      <c r="G372" s="88">
        <v>3000</v>
      </c>
      <c r="H372" s="57"/>
      <c r="I372" s="4">
        <f t="shared" si="5"/>
        <v>3000</v>
      </c>
    </row>
    <row r="373" spans="1:9" x14ac:dyDescent="0.15">
      <c r="A373" s="86">
        <v>8100</v>
      </c>
      <c r="B373" s="86">
        <v>118</v>
      </c>
      <c r="C373" s="92" t="s">
        <v>269</v>
      </c>
      <c r="D373" s="93">
        <v>1</v>
      </c>
      <c r="E373" s="84" t="s">
        <v>276</v>
      </c>
      <c r="F373" s="23"/>
      <c r="G373" s="88">
        <v>10000</v>
      </c>
      <c r="H373" s="57"/>
      <c r="I373" s="4">
        <f t="shared" si="5"/>
        <v>10000</v>
      </c>
    </row>
    <row r="374" spans="1:9" x14ac:dyDescent="0.15">
      <c r="A374" s="86">
        <v>8100</v>
      </c>
      <c r="B374" s="86">
        <v>168</v>
      </c>
      <c r="C374" s="92" t="s">
        <v>269</v>
      </c>
      <c r="D374" s="93">
        <v>1</v>
      </c>
      <c r="E374" s="84" t="s">
        <v>273</v>
      </c>
      <c r="F374" s="23"/>
      <c r="G374" s="88">
        <v>68100</v>
      </c>
      <c r="H374" s="57"/>
      <c r="I374" s="4">
        <f t="shared" si="5"/>
        <v>68100</v>
      </c>
    </row>
    <row r="375" spans="1:9" x14ac:dyDescent="0.15">
      <c r="A375" s="86">
        <v>8100</v>
      </c>
      <c r="B375" s="86">
        <v>220</v>
      </c>
      <c r="C375" s="92" t="s">
        <v>269</v>
      </c>
      <c r="D375" s="93">
        <v>1</v>
      </c>
      <c r="E375" s="147" t="s">
        <v>274</v>
      </c>
      <c r="F375" s="23"/>
      <c r="G375" s="88">
        <v>6000</v>
      </c>
      <c r="H375" s="57"/>
      <c r="I375" s="4">
        <f t="shared" si="5"/>
        <v>6000</v>
      </c>
    </row>
    <row r="376" spans="1:9" x14ac:dyDescent="0.15">
      <c r="A376" s="86">
        <v>8100</v>
      </c>
      <c r="B376" s="86">
        <v>240</v>
      </c>
      <c r="C376" s="92" t="s">
        <v>269</v>
      </c>
      <c r="D376" s="93">
        <v>1</v>
      </c>
      <c r="E376" s="148" t="s">
        <v>275</v>
      </c>
      <c r="F376" s="23"/>
      <c r="G376" s="88">
        <v>1000</v>
      </c>
      <c r="H376" s="57"/>
      <c r="I376" s="4">
        <f t="shared" si="5"/>
        <v>1000</v>
      </c>
    </row>
    <row r="377" spans="1:9" x14ac:dyDescent="0.15">
      <c r="A377" s="86">
        <v>8200</v>
      </c>
      <c r="B377" s="86">
        <v>118</v>
      </c>
      <c r="C377" s="92" t="s">
        <v>269</v>
      </c>
      <c r="D377" s="93">
        <v>1</v>
      </c>
      <c r="E377" s="84" t="s">
        <v>276</v>
      </c>
      <c r="F377" s="23"/>
      <c r="G377" s="88">
        <v>3000</v>
      </c>
      <c r="H377" s="57"/>
      <c r="I377" s="4">
        <f t="shared" si="5"/>
        <v>3000</v>
      </c>
    </row>
    <row r="378" spans="1:9" x14ac:dyDescent="0.15">
      <c r="A378" s="86">
        <v>8200</v>
      </c>
      <c r="B378" s="86">
        <v>168</v>
      </c>
      <c r="C378" s="92" t="s">
        <v>269</v>
      </c>
      <c r="D378" s="93">
        <v>1</v>
      </c>
      <c r="E378" s="84" t="s">
        <v>273</v>
      </c>
      <c r="F378" s="23"/>
      <c r="G378" s="88">
        <v>2000</v>
      </c>
      <c r="H378" s="57"/>
      <c r="I378" s="4">
        <f t="shared" si="5"/>
        <v>2000</v>
      </c>
    </row>
    <row r="379" spans="1:9" s="85" customFormat="1" ht="15" x14ac:dyDescent="0.2">
      <c r="A379" s="20">
        <v>8200</v>
      </c>
      <c r="B379" s="20">
        <v>188</v>
      </c>
      <c r="C379" s="92" t="s">
        <v>269</v>
      </c>
      <c r="D379" s="92">
        <v>1</v>
      </c>
      <c r="E379" s="83" t="s">
        <v>277</v>
      </c>
      <c r="F379" s="65"/>
      <c r="G379" s="66">
        <v>32000</v>
      </c>
      <c r="H379" s="39"/>
      <c r="I379" s="4">
        <f t="shared" si="5"/>
        <v>32000</v>
      </c>
    </row>
    <row r="380" spans="1:9" s="85" customFormat="1" ht="15" x14ac:dyDescent="0.2">
      <c r="A380" s="20">
        <v>8200</v>
      </c>
      <c r="B380" s="20">
        <v>220</v>
      </c>
      <c r="C380" s="92" t="s">
        <v>269</v>
      </c>
      <c r="D380" s="93">
        <v>1</v>
      </c>
      <c r="E380" s="11" t="s">
        <v>274</v>
      </c>
      <c r="F380" s="23"/>
      <c r="G380" s="10">
        <v>3000</v>
      </c>
      <c r="H380" s="39"/>
      <c r="I380" s="4">
        <f t="shared" si="5"/>
        <v>3000</v>
      </c>
    </row>
    <row r="381" spans="1:9" s="85" customFormat="1" ht="15" x14ac:dyDescent="0.2">
      <c r="A381" s="20">
        <v>8200</v>
      </c>
      <c r="B381" s="20">
        <v>240</v>
      </c>
      <c r="C381" s="92" t="s">
        <v>269</v>
      </c>
      <c r="D381" s="145">
        <v>1</v>
      </c>
      <c r="E381" s="12" t="s">
        <v>275</v>
      </c>
      <c r="F381" s="23"/>
      <c r="G381" s="10">
        <v>600</v>
      </c>
      <c r="H381" s="57"/>
      <c r="I381" s="4">
        <f t="shared" si="5"/>
        <v>600</v>
      </c>
    </row>
    <row r="382" spans="1:9" x14ac:dyDescent="0.15">
      <c r="A382" s="86">
        <v>9100</v>
      </c>
      <c r="B382" s="86">
        <v>118</v>
      </c>
      <c r="C382" s="92" t="s">
        <v>269</v>
      </c>
      <c r="D382" s="93">
        <v>1</v>
      </c>
      <c r="E382" s="84" t="s">
        <v>276</v>
      </c>
      <c r="F382" s="23"/>
      <c r="G382" s="88">
        <v>20000</v>
      </c>
      <c r="H382" s="57"/>
      <c r="I382" s="4">
        <f t="shared" si="5"/>
        <v>20000</v>
      </c>
    </row>
    <row r="383" spans="1:9" x14ac:dyDescent="0.15">
      <c r="A383" s="86">
        <v>9100</v>
      </c>
      <c r="B383" s="86">
        <v>128</v>
      </c>
      <c r="C383" s="92" t="s">
        <v>269</v>
      </c>
      <c r="D383" s="93">
        <v>1</v>
      </c>
      <c r="E383" s="84" t="s">
        <v>270</v>
      </c>
      <c r="F383" s="23"/>
      <c r="G383" s="88">
        <v>1000</v>
      </c>
      <c r="H383" s="57"/>
      <c r="I383" s="4">
        <f t="shared" si="5"/>
        <v>1000</v>
      </c>
    </row>
    <row r="384" spans="1:9" x14ac:dyDescent="0.15">
      <c r="A384" s="86">
        <v>9100</v>
      </c>
      <c r="B384" s="86">
        <v>158</v>
      </c>
      <c r="C384" s="92" t="s">
        <v>269</v>
      </c>
      <c r="D384" s="93">
        <v>1</v>
      </c>
      <c r="E384" s="84" t="s">
        <v>272</v>
      </c>
      <c r="F384" s="23"/>
      <c r="G384" s="88">
        <v>20000</v>
      </c>
      <c r="H384" s="57"/>
      <c r="I384" s="4">
        <f t="shared" si="5"/>
        <v>20000</v>
      </c>
    </row>
    <row r="385" spans="1:11" x14ac:dyDescent="0.15">
      <c r="A385" s="86">
        <v>9100</v>
      </c>
      <c r="B385" s="86">
        <v>168</v>
      </c>
      <c r="C385" s="92" t="s">
        <v>269</v>
      </c>
      <c r="D385" s="93">
        <v>1</v>
      </c>
      <c r="E385" s="84" t="s">
        <v>273</v>
      </c>
      <c r="F385" s="23"/>
      <c r="G385" s="88">
        <v>10000</v>
      </c>
      <c r="H385" s="57"/>
      <c r="I385" s="4">
        <f t="shared" si="5"/>
        <v>10000</v>
      </c>
    </row>
    <row r="386" spans="1:11" x14ac:dyDescent="0.15">
      <c r="A386" s="86">
        <v>9100</v>
      </c>
      <c r="B386" s="86">
        <v>220</v>
      </c>
      <c r="C386" s="92" t="s">
        <v>269</v>
      </c>
      <c r="D386" s="93">
        <v>1</v>
      </c>
      <c r="E386" s="147" t="s">
        <v>274</v>
      </c>
      <c r="F386" s="23"/>
      <c r="G386" s="88">
        <v>4000</v>
      </c>
      <c r="H386" s="57"/>
      <c r="I386" s="4">
        <f t="shared" si="5"/>
        <v>4000</v>
      </c>
    </row>
    <row r="387" spans="1:11" x14ac:dyDescent="0.15">
      <c r="A387" s="86">
        <v>9100</v>
      </c>
      <c r="B387" s="86">
        <v>240</v>
      </c>
      <c r="C387" s="92" t="s">
        <v>269</v>
      </c>
      <c r="D387" s="93">
        <v>1</v>
      </c>
      <c r="E387" s="148" t="s">
        <v>275</v>
      </c>
      <c r="F387" s="23"/>
      <c r="G387" s="88">
        <v>800</v>
      </c>
      <c r="H387" s="57"/>
      <c r="I387" s="4">
        <f t="shared" si="5"/>
        <v>800</v>
      </c>
    </row>
    <row r="388" spans="1:11" x14ac:dyDescent="0.15">
      <c r="A388" s="86">
        <v>5100</v>
      </c>
      <c r="B388" s="86">
        <v>128</v>
      </c>
      <c r="C388" s="92" t="s">
        <v>269</v>
      </c>
      <c r="D388" s="93">
        <v>2</v>
      </c>
      <c r="E388" s="87" t="s">
        <v>279</v>
      </c>
      <c r="F388" s="23"/>
      <c r="G388" s="88">
        <v>145163</v>
      </c>
      <c r="H388" s="34"/>
      <c r="I388" s="4">
        <f t="shared" si="5"/>
        <v>145163</v>
      </c>
    </row>
    <row r="389" spans="1:11" x14ac:dyDescent="0.15">
      <c r="A389" s="86">
        <v>5100</v>
      </c>
      <c r="B389" s="86">
        <v>210</v>
      </c>
      <c r="C389" s="92" t="s">
        <v>269</v>
      </c>
      <c r="D389" s="93">
        <v>2</v>
      </c>
      <c r="E389" s="87" t="s">
        <v>280</v>
      </c>
      <c r="F389" s="23"/>
      <c r="G389" s="88">
        <v>14974</v>
      </c>
      <c r="H389" s="34"/>
      <c r="I389" s="4">
        <f t="shared" si="5"/>
        <v>14974</v>
      </c>
    </row>
    <row r="390" spans="1:11" x14ac:dyDescent="0.15">
      <c r="A390" s="86">
        <v>5100</v>
      </c>
      <c r="B390" s="89">
        <v>220</v>
      </c>
      <c r="C390" s="92" t="s">
        <v>269</v>
      </c>
      <c r="D390" s="93">
        <v>2</v>
      </c>
      <c r="E390" s="90" t="s">
        <v>281</v>
      </c>
      <c r="F390" s="23"/>
      <c r="G390" s="88">
        <v>10603</v>
      </c>
      <c r="H390" s="34"/>
      <c r="I390" s="4">
        <f t="shared" si="5"/>
        <v>10603</v>
      </c>
    </row>
    <row r="391" spans="1:11" x14ac:dyDescent="0.15">
      <c r="A391" s="86">
        <v>5100</v>
      </c>
      <c r="B391" s="89">
        <v>240</v>
      </c>
      <c r="C391" s="92" t="s">
        <v>269</v>
      </c>
      <c r="D391" s="93">
        <v>2</v>
      </c>
      <c r="E391" s="90" t="s">
        <v>282</v>
      </c>
      <c r="F391" s="23"/>
      <c r="G391" s="88">
        <v>2178</v>
      </c>
      <c r="H391" s="34"/>
      <c r="I391" s="4">
        <f t="shared" si="5"/>
        <v>2178</v>
      </c>
    </row>
    <row r="392" spans="1:11" ht="28" x14ac:dyDescent="0.15">
      <c r="A392" s="86">
        <v>5100</v>
      </c>
      <c r="B392" s="91">
        <v>123</v>
      </c>
      <c r="C392" s="92" t="s">
        <v>269</v>
      </c>
      <c r="D392" s="93">
        <v>3</v>
      </c>
      <c r="E392" s="94" t="s">
        <v>283</v>
      </c>
      <c r="F392" s="23"/>
      <c r="G392" s="59">
        <v>400150</v>
      </c>
      <c r="H392" s="34">
        <v>800300</v>
      </c>
      <c r="I392" s="4">
        <f t="shared" si="5"/>
        <v>1200450</v>
      </c>
    </row>
    <row r="393" spans="1:11" x14ac:dyDescent="0.15">
      <c r="A393" s="86">
        <v>5100</v>
      </c>
      <c r="B393" s="86">
        <v>210</v>
      </c>
      <c r="C393" s="92" t="s">
        <v>269</v>
      </c>
      <c r="D393" s="93">
        <v>3</v>
      </c>
      <c r="E393" s="87" t="s">
        <v>284</v>
      </c>
      <c r="F393" s="23"/>
      <c r="G393" s="59">
        <v>54100</v>
      </c>
      <c r="H393" s="34">
        <v>108200</v>
      </c>
      <c r="I393" s="4">
        <f t="shared" si="5"/>
        <v>162300</v>
      </c>
    </row>
    <row r="394" spans="1:11" x14ac:dyDescent="0.15">
      <c r="A394" s="86">
        <v>5100</v>
      </c>
      <c r="B394" s="89">
        <v>220</v>
      </c>
      <c r="C394" s="92" t="s">
        <v>269</v>
      </c>
      <c r="D394" s="93">
        <v>3</v>
      </c>
      <c r="E394" s="90" t="s">
        <v>285</v>
      </c>
      <c r="F394" s="23"/>
      <c r="G394" s="59">
        <v>38250</v>
      </c>
      <c r="H394" s="34">
        <v>76500</v>
      </c>
      <c r="I394" s="4">
        <f t="shared" ref="I394:I457" si="6">SUM(G394:H394)</f>
        <v>114750</v>
      </c>
    </row>
    <row r="395" spans="1:11" x14ac:dyDescent="0.15">
      <c r="A395" s="86">
        <v>5100</v>
      </c>
      <c r="B395" s="89">
        <v>240</v>
      </c>
      <c r="C395" s="92" t="s">
        <v>269</v>
      </c>
      <c r="D395" s="93">
        <v>3</v>
      </c>
      <c r="E395" s="90" t="s">
        <v>286</v>
      </c>
      <c r="F395" s="23"/>
      <c r="G395" s="59">
        <v>7500</v>
      </c>
      <c r="H395" s="34">
        <v>15000</v>
      </c>
      <c r="I395" s="4">
        <f t="shared" si="6"/>
        <v>22500</v>
      </c>
    </row>
    <row r="396" spans="1:11" x14ac:dyDescent="0.15">
      <c r="A396" s="86">
        <v>5100</v>
      </c>
      <c r="B396" s="89">
        <v>220</v>
      </c>
      <c r="C396" s="92" t="s">
        <v>269</v>
      </c>
      <c r="D396" s="93">
        <v>4</v>
      </c>
      <c r="E396" s="90" t="s">
        <v>287</v>
      </c>
      <c r="F396" s="23"/>
      <c r="G396" s="59">
        <v>674</v>
      </c>
      <c r="H396" s="34">
        <v>674</v>
      </c>
      <c r="I396" s="4">
        <f t="shared" si="6"/>
        <v>1348</v>
      </c>
    </row>
    <row r="397" spans="1:11" x14ac:dyDescent="0.15">
      <c r="A397" s="86">
        <v>5100</v>
      </c>
      <c r="B397" s="89">
        <v>240</v>
      </c>
      <c r="C397" s="92" t="s">
        <v>269</v>
      </c>
      <c r="D397" s="93">
        <v>4</v>
      </c>
      <c r="E397" s="90" t="s">
        <v>288</v>
      </c>
      <c r="F397" s="23"/>
      <c r="G397" s="59">
        <v>698</v>
      </c>
      <c r="H397" s="34">
        <v>698</v>
      </c>
      <c r="I397" s="4">
        <f t="shared" si="6"/>
        <v>1396</v>
      </c>
    </row>
    <row r="398" spans="1:11" x14ac:dyDescent="0.15">
      <c r="A398" s="86">
        <v>5100</v>
      </c>
      <c r="B398" s="89">
        <v>750</v>
      </c>
      <c r="C398" s="92" t="s">
        <v>269</v>
      </c>
      <c r="D398" s="93">
        <v>4</v>
      </c>
      <c r="E398" s="142" t="s">
        <v>289</v>
      </c>
      <c r="F398" s="23"/>
      <c r="G398" s="59">
        <v>46475</v>
      </c>
      <c r="H398" s="34">
        <v>46475</v>
      </c>
      <c r="I398" s="4">
        <f t="shared" si="6"/>
        <v>92950</v>
      </c>
    </row>
    <row r="399" spans="1:11" x14ac:dyDescent="0.15">
      <c r="A399" s="86">
        <v>6400</v>
      </c>
      <c r="B399" s="89">
        <v>120</v>
      </c>
      <c r="C399" s="92" t="s">
        <v>269</v>
      </c>
      <c r="D399" s="93">
        <v>4</v>
      </c>
      <c r="E399" s="94" t="s">
        <v>290</v>
      </c>
      <c r="F399" s="23"/>
      <c r="G399" s="59">
        <v>128002</v>
      </c>
      <c r="H399" s="57">
        <v>128002</v>
      </c>
      <c r="I399" s="4">
        <f t="shared" si="6"/>
        <v>256004</v>
      </c>
      <c r="K399" s="95"/>
    </row>
    <row r="400" spans="1:11" x14ac:dyDescent="0.15">
      <c r="A400" s="86">
        <v>6400</v>
      </c>
      <c r="B400" s="89">
        <v>130</v>
      </c>
      <c r="C400" s="92" t="s">
        <v>269</v>
      </c>
      <c r="D400" s="93">
        <v>4</v>
      </c>
      <c r="E400" s="150" t="s">
        <v>291</v>
      </c>
      <c r="F400" s="23">
        <v>3</v>
      </c>
      <c r="G400" s="151">
        <v>152101</v>
      </c>
      <c r="H400" s="34">
        <v>152101</v>
      </c>
      <c r="I400" s="4">
        <f t="shared" si="6"/>
        <v>304202</v>
      </c>
    </row>
    <row r="401" spans="1:9" x14ac:dyDescent="0.15">
      <c r="A401" s="86">
        <v>6400</v>
      </c>
      <c r="B401" s="86">
        <v>210</v>
      </c>
      <c r="C401" s="92" t="s">
        <v>269</v>
      </c>
      <c r="D401" s="93">
        <v>4</v>
      </c>
      <c r="E401" s="87" t="s">
        <v>292</v>
      </c>
      <c r="F401" s="23"/>
      <c r="G401" s="59">
        <v>16458</v>
      </c>
      <c r="H401" s="34">
        <v>16458</v>
      </c>
      <c r="I401" s="4">
        <f t="shared" si="6"/>
        <v>32916</v>
      </c>
    </row>
    <row r="402" spans="1:9" x14ac:dyDescent="0.15">
      <c r="A402" s="86">
        <v>6400</v>
      </c>
      <c r="B402" s="89">
        <v>220</v>
      </c>
      <c r="C402" s="92" t="s">
        <v>269</v>
      </c>
      <c r="D402" s="93">
        <v>4</v>
      </c>
      <c r="E402" s="90" t="s">
        <v>293</v>
      </c>
      <c r="F402" s="23"/>
      <c r="G402" s="59">
        <v>11638</v>
      </c>
      <c r="H402" s="34">
        <v>11638</v>
      </c>
      <c r="I402" s="4">
        <f t="shared" si="6"/>
        <v>23276</v>
      </c>
    </row>
    <row r="403" spans="1:9" x14ac:dyDescent="0.15">
      <c r="A403" s="86">
        <v>6400</v>
      </c>
      <c r="B403" s="89">
        <v>220</v>
      </c>
      <c r="C403" s="92" t="s">
        <v>269</v>
      </c>
      <c r="D403" s="93">
        <v>4</v>
      </c>
      <c r="E403" s="152" t="s">
        <v>294</v>
      </c>
      <c r="F403" s="23"/>
      <c r="G403" s="59">
        <v>9793</v>
      </c>
      <c r="H403" s="57">
        <v>9793</v>
      </c>
      <c r="I403" s="4">
        <f t="shared" si="6"/>
        <v>19586</v>
      </c>
    </row>
    <row r="404" spans="1:9" x14ac:dyDescent="0.15">
      <c r="A404" s="86">
        <v>6400</v>
      </c>
      <c r="B404" s="89">
        <v>230</v>
      </c>
      <c r="C404" s="92" t="s">
        <v>269</v>
      </c>
      <c r="D404" s="93">
        <v>4</v>
      </c>
      <c r="E404" s="152" t="s">
        <v>295</v>
      </c>
      <c r="F404" s="23"/>
      <c r="G404" s="59">
        <v>23499</v>
      </c>
      <c r="H404" s="34">
        <v>23499</v>
      </c>
      <c r="I404" s="4">
        <f t="shared" si="6"/>
        <v>46998</v>
      </c>
    </row>
    <row r="405" spans="1:9" x14ac:dyDescent="0.15">
      <c r="A405" s="86">
        <v>6400</v>
      </c>
      <c r="B405" s="89">
        <v>240</v>
      </c>
      <c r="C405" s="92" t="s">
        <v>269</v>
      </c>
      <c r="D405" s="93">
        <v>4</v>
      </c>
      <c r="E405" s="90" t="s">
        <v>296</v>
      </c>
      <c r="F405" s="23"/>
      <c r="G405" s="59">
        <v>2284</v>
      </c>
      <c r="H405" s="34">
        <v>2284</v>
      </c>
      <c r="I405" s="4">
        <f t="shared" si="6"/>
        <v>4568</v>
      </c>
    </row>
    <row r="406" spans="1:9" x14ac:dyDescent="0.15">
      <c r="A406" s="86">
        <v>6400</v>
      </c>
      <c r="B406" s="89">
        <v>240</v>
      </c>
      <c r="C406" s="92" t="s">
        <v>269</v>
      </c>
      <c r="D406" s="93">
        <v>4</v>
      </c>
      <c r="E406" s="90" t="s">
        <v>297</v>
      </c>
      <c r="F406" s="23"/>
      <c r="G406" s="151">
        <v>1921</v>
      </c>
      <c r="H406" s="153">
        <v>1921</v>
      </c>
      <c r="I406" s="4">
        <f t="shared" si="6"/>
        <v>3842</v>
      </c>
    </row>
    <row r="407" spans="1:9" x14ac:dyDescent="0.15">
      <c r="A407" s="86">
        <v>6400</v>
      </c>
      <c r="B407" s="89">
        <v>510</v>
      </c>
      <c r="C407" s="92" t="s">
        <v>269</v>
      </c>
      <c r="D407" s="93">
        <v>4</v>
      </c>
      <c r="E407" s="152" t="s">
        <v>298</v>
      </c>
      <c r="F407" s="23"/>
      <c r="G407" s="151">
        <v>8914</v>
      </c>
      <c r="H407" s="153"/>
      <c r="I407" s="4">
        <f t="shared" si="6"/>
        <v>8914</v>
      </c>
    </row>
    <row r="408" spans="1:9" x14ac:dyDescent="0.15">
      <c r="A408" s="86">
        <v>6400</v>
      </c>
      <c r="B408" s="89">
        <v>519</v>
      </c>
      <c r="C408" s="92" t="s">
        <v>269</v>
      </c>
      <c r="D408" s="93">
        <v>4</v>
      </c>
      <c r="E408" s="152" t="s">
        <v>299</v>
      </c>
      <c r="F408" s="23"/>
      <c r="G408" s="151">
        <v>4000</v>
      </c>
      <c r="H408" s="153"/>
      <c r="I408" s="4">
        <f t="shared" si="6"/>
        <v>4000</v>
      </c>
    </row>
    <row r="409" spans="1:9" x14ac:dyDescent="0.15">
      <c r="A409" s="86">
        <v>5100</v>
      </c>
      <c r="B409" s="89">
        <v>220</v>
      </c>
      <c r="C409" s="92" t="s">
        <v>269</v>
      </c>
      <c r="D409" s="93">
        <v>5</v>
      </c>
      <c r="E409" s="81" t="s">
        <v>300</v>
      </c>
      <c r="F409" s="23"/>
      <c r="G409" s="88">
        <v>7334</v>
      </c>
      <c r="H409" s="34"/>
      <c r="I409" s="4">
        <f t="shared" si="6"/>
        <v>7334</v>
      </c>
    </row>
    <row r="410" spans="1:9" x14ac:dyDescent="0.15">
      <c r="A410" s="86">
        <v>5100</v>
      </c>
      <c r="B410" s="89">
        <v>240</v>
      </c>
      <c r="C410" s="92" t="s">
        <v>269</v>
      </c>
      <c r="D410" s="93">
        <v>5</v>
      </c>
      <c r="E410" s="90" t="s">
        <v>301</v>
      </c>
      <c r="F410" s="23"/>
      <c r="G410" s="88">
        <v>7571</v>
      </c>
      <c r="H410" s="34"/>
      <c r="I410" s="4">
        <f t="shared" si="6"/>
        <v>7571</v>
      </c>
    </row>
    <row r="411" spans="1:9" x14ac:dyDescent="0.15">
      <c r="A411" s="86">
        <v>5100</v>
      </c>
      <c r="B411" s="86">
        <v>750</v>
      </c>
      <c r="C411" s="92" t="s">
        <v>269</v>
      </c>
      <c r="D411" s="93">
        <v>5</v>
      </c>
      <c r="E411" s="97" t="s">
        <v>302</v>
      </c>
      <c r="F411" s="23"/>
      <c r="G411" s="151">
        <v>505095</v>
      </c>
      <c r="H411" s="34"/>
      <c r="I411" s="4">
        <f t="shared" si="6"/>
        <v>505095</v>
      </c>
    </row>
    <row r="412" spans="1:9" x14ac:dyDescent="0.15">
      <c r="A412" s="86">
        <v>5100</v>
      </c>
      <c r="B412" s="89">
        <v>220</v>
      </c>
      <c r="C412" s="92" t="s">
        <v>269</v>
      </c>
      <c r="D412" s="93">
        <v>6</v>
      </c>
      <c r="E412" s="90" t="s">
        <v>303</v>
      </c>
      <c r="F412" s="23"/>
      <c r="G412" s="59">
        <v>2175</v>
      </c>
      <c r="H412" s="57">
        <v>2175</v>
      </c>
      <c r="I412" s="4">
        <f t="shared" si="6"/>
        <v>4350</v>
      </c>
    </row>
    <row r="413" spans="1:9" x14ac:dyDescent="0.15">
      <c r="A413" s="86">
        <v>5100</v>
      </c>
      <c r="B413" s="89">
        <v>240</v>
      </c>
      <c r="C413" s="92" t="s">
        <v>269</v>
      </c>
      <c r="D413" s="93">
        <v>6</v>
      </c>
      <c r="E413" s="90" t="s">
        <v>304</v>
      </c>
      <c r="F413" s="23"/>
      <c r="G413" s="59">
        <v>2250</v>
      </c>
      <c r="H413" s="57">
        <v>2250</v>
      </c>
      <c r="I413" s="4">
        <f t="shared" si="6"/>
        <v>4500</v>
      </c>
    </row>
    <row r="414" spans="1:9" ht="42" x14ac:dyDescent="0.15">
      <c r="A414" s="86">
        <v>5100</v>
      </c>
      <c r="B414" s="91">
        <v>758</v>
      </c>
      <c r="C414" s="92" t="s">
        <v>269</v>
      </c>
      <c r="D414" s="93">
        <v>6</v>
      </c>
      <c r="E414" s="154" t="s">
        <v>305</v>
      </c>
      <c r="F414" s="23"/>
      <c r="G414" s="59">
        <v>145575</v>
      </c>
      <c r="H414" s="57">
        <v>145575</v>
      </c>
      <c r="I414" s="4">
        <f t="shared" si="6"/>
        <v>291150</v>
      </c>
    </row>
    <row r="415" spans="1:9" x14ac:dyDescent="0.15">
      <c r="A415" s="86">
        <v>7700</v>
      </c>
      <c r="B415" s="89">
        <v>771</v>
      </c>
      <c r="C415" s="92" t="s">
        <v>269</v>
      </c>
      <c r="D415" s="93">
        <v>7</v>
      </c>
      <c r="E415" s="84" t="s">
        <v>306</v>
      </c>
      <c r="F415" s="23"/>
      <c r="G415" s="59">
        <v>50000</v>
      </c>
      <c r="H415" s="34">
        <v>50000</v>
      </c>
      <c r="I415" s="4">
        <f t="shared" si="6"/>
        <v>100000</v>
      </c>
    </row>
    <row r="416" spans="1:9" x14ac:dyDescent="0.15">
      <c r="A416" s="91">
        <v>6200</v>
      </c>
      <c r="B416" s="89">
        <v>394</v>
      </c>
      <c r="C416" s="21" t="s">
        <v>307</v>
      </c>
      <c r="D416" s="91">
        <v>4.0999999999999996</v>
      </c>
      <c r="E416" s="98" t="s">
        <v>308</v>
      </c>
      <c r="F416" s="21"/>
      <c r="G416" s="99">
        <v>1965.18</v>
      </c>
      <c r="H416" s="100">
        <v>982.59</v>
      </c>
      <c r="I416" s="4">
        <f t="shared" si="6"/>
        <v>2947.77</v>
      </c>
    </row>
    <row r="417" spans="1:9" ht="56" x14ac:dyDescent="0.15">
      <c r="A417" s="86">
        <v>5100</v>
      </c>
      <c r="B417" s="86">
        <v>394</v>
      </c>
      <c r="C417" s="21" t="s">
        <v>307</v>
      </c>
      <c r="D417" s="86">
        <v>4.2</v>
      </c>
      <c r="E417" s="98" t="s">
        <v>309</v>
      </c>
      <c r="F417" s="21"/>
      <c r="G417" s="32">
        <v>566562.5</v>
      </c>
      <c r="H417" s="100">
        <v>566562.5</v>
      </c>
      <c r="I417" s="4">
        <f t="shared" si="6"/>
        <v>1133125</v>
      </c>
    </row>
    <row r="418" spans="1:9" ht="28" x14ac:dyDescent="0.15">
      <c r="A418" s="86">
        <v>5200</v>
      </c>
      <c r="B418" s="86">
        <v>394</v>
      </c>
      <c r="C418" s="21" t="s">
        <v>310</v>
      </c>
      <c r="D418" s="86">
        <v>2.1</v>
      </c>
      <c r="E418" s="98" t="s">
        <v>311</v>
      </c>
      <c r="F418" s="20">
        <v>4</v>
      </c>
      <c r="G418" s="31">
        <v>215948.52000000002</v>
      </c>
      <c r="H418" s="101"/>
      <c r="I418" s="4">
        <f t="shared" si="6"/>
        <v>215948.52000000002</v>
      </c>
    </row>
    <row r="419" spans="1:9" x14ac:dyDescent="0.15">
      <c r="A419" s="91">
        <v>7900</v>
      </c>
      <c r="B419" s="89">
        <v>394</v>
      </c>
      <c r="C419" s="24" t="s">
        <v>312</v>
      </c>
      <c r="D419" s="89">
        <v>1</v>
      </c>
      <c r="E419" s="98" t="s">
        <v>313</v>
      </c>
      <c r="F419" s="24"/>
      <c r="G419" s="102">
        <v>16000</v>
      </c>
      <c r="H419" s="103"/>
      <c r="I419" s="4">
        <f t="shared" si="6"/>
        <v>16000</v>
      </c>
    </row>
    <row r="420" spans="1:9" x14ac:dyDescent="0.15">
      <c r="A420" s="89">
        <v>5100</v>
      </c>
      <c r="B420" s="89">
        <v>394</v>
      </c>
      <c r="C420" s="21" t="s">
        <v>314</v>
      </c>
      <c r="D420" s="89">
        <v>3.1</v>
      </c>
      <c r="E420" s="104" t="s">
        <v>315</v>
      </c>
      <c r="F420" s="24"/>
      <c r="G420" s="102">
        <v>14333.32</v>
      </c>
      <c r="H420" s="103">
        <v>7166.68</v>
      </c>
      <c r="I420" s="4">
        <f t="shared" si="6"/>
        <v>21500</v>
      </c>
    </row>
    <row r="421" spans="1:9" x14ac:dyDescent="0.15">
      <c r="A421" s="89">
        <v>5100</v>
      </c>
      <c r="B421" s="89">
        <v>394</v>
      </c>
      <c r="C421" s="21" t="s">
        <v>314</v>
      </c>
      <c r="D421" s="89">
        <v>3.1</v>
      </c>
      <c r="E421" s="104" t="s">
        <v>316</v>
      </c>
      <c r="F421" s="24"/>
      <c r="G421" s="102">
        <v>6166.66</v>
      </c>
      <c r="H421" s="103">
        <v>3083.34</v>
      </c>
      <c r="I421" s="4">
        <f t="shared" si="6"/>
        <v>9250</v>
      </c>
    </row>
    <row r="422" spans="1:9" x14ac:dyDescent="0.15">
      <c r="A422" s="89">
        <v>5100</v>
      </c>
      <c r="B422" s="89">
        <v>394</v>
      </c>
      <c r="C422" s="21" t="s">
        <v>314</v>
      </c>
      <c r="D422" s="89">
        <v>3.1</v>
      </c>
      <c r="E422" s="104" t="s">
        <v>317</v>
      </c>
      <c r="F422" s="24"/>
      <c r="G422" s="102">
        <v>5780</v>
      </c>
      <c r="H422" s="103">
        <v>2890</v>
      </c>
      <c r="I422" s="4">
        <f t="shared" si="6"/>
        <v>8670</v>
      </c>
    </row>
    <row r="423" spans="1:9" x14ac:dyDescent="0.15">
      <c r="A423" s="89">
        <v>5100</v>
      </c>
      <c r="B423" s="89">
        <v>394</v>
      </c>
      <c r="C423" s="21" t="s">
        <v>314</v>
      </c>
      <c r="D423" s="89">
        <v>3.1</v>
      </c>
      <c r="E423" s="104" t="s">
        <v>318</v>
      </c>
      <c r="F423" s="24"/>
      <c r="G423" s="102">
        <v>3853.33</v>
      </c>
      <c r="H423" s="103">
        <v>1926.66</v>
      </c>
      <c r="I423" s="4">
        <f t="shared" si="6"/>
        <v>5779.99</v>
      </c>
    </row>
    <row r="424" spans="1:9" x14ac:dyDescent="0.15">
      <c r="A424" s="89">
        <v>5100</v>
      </c>
      <c r="B424" s="89">
        <v>394</v>
      </c>
      <c r="C424" s="21" t="s">
        <v>314</v>
      </c>
      <c r="D424" s="89">
        <v>3.1</v>
      </c>
      <c r="E424" s="104" t="s">
        <v>319</v>
      </c>
      <c r="F424" s="24"/>
      <c r="G424" s="102">
        <v>3853.33</v>
      </c>
      <c r="H424" s="103">
        <v>1926.66</v>
      </c>
      <c r="I424" s="4">
        <f t="shared" si="6"/>
        <v>5779.99</v>
      </c>
    </row>
    <row r="425" spans="1:9" x14ac:dyDescent="0.15">
      <c r="A425" s="89">
        <v>5100</v>
      </c>
      <c r="B425" s="89">
        <v>394</v>
      </c>
      <c r="C425" s="21" t="s">
        <v>314</v>
      </c>
      <c r="D425" s="89">
        <v>3.1</v>
      </c>
      <c r="E425" s="104" t="s">
        <v>320</v>
      </c>
      <c r="F425" s="24"/>
      <c r="G425" s="102">
        <v>3853.33</v>
      </c>
      <c r="H425" s="103">
        <v>1926.66</v>
      </c>
      <c r="I425" s="4">
        <f t="shared" si="6"/>
        <v>5779.99</v>
      </c>
    </row>
    <row r="426" spans="1:9" x14ac:dyDescent="0.15">
      <c r="A426" s="89">
        <v>5100</v>
      </c>
      <c r="B426" s="89">
        <v>394</v>
      </c>
      <c r="C426" s="21" t="s">
        <v>314</v>
      </c>
      <c r="D426" s="89">
        <v>3.1</v>
      </c>
      <c r="E426" s="104" t="s">
        <v>321</v>
      </c>
      <c r="F426" s="24"/>
      <c r="G426" s="102">
        <v>5780</v>
      </c>
      <c r="H426" s="103">
        <v>2890</v>
      </c>
      <c r="I426" s="4">
        <f t="shared" si="6"/>
        <v>8670</v>
      </c>
    </row>
    <row r="427" spans="1:9" x14ac:dyDescent="0.15">
      <c r="A427" s="89">
        <v>5100</v>
      </c>
      <c r="B427" s="89">
        <v>394</v>
      </c>
      <c r="C427" s="21" t="s">
        <v>314</v>
      </c>
      <c r="D427" s="89">
        <v>3.1</v>
      </c>
      <c r="E427" s="104" t="s">
        <v>322</v>
      </c>
      <c r="F427" s="24"/>
      <c r="G427" s="102">
        <v>5780</v>
      </c>
      <c r="H427" s="103">
        <v>2890</v>
      </c>
      <c r="I427" s="4">
        <f t="shared" si="6"/>
        <v>8670</v>
      </c>
    </row>
    <row r="428" spans="1:9" x14ac:dyDescent="0.15">
      <c r="A428" s="89">
        <v>5100</v>
      </c>
      <c r="B428" s="89">
        <v>394</v>
      </c>
      <c r="C428" s="21" t="s">
        <v>314</v>
      </c>
      <c r="D428" s="89">
        <v>3.1</v>
      </c>
      <c r="E428" s="104" t="s">
        <v>323</v>
      </c>
      <c r="F428" s="24"/>
      <c r="G428" s="102">
        <v>9633.33</v>
      </c>
      <c r="H428" s="103">
        <v>4816.66</v>
      </c>
      <c r="I428" s="4">
        <f t="shared" si="6"/>
        <v>14449.99</v>
      </c>
    </row>
    <row r="429" spans="1:9" x14ac:dyDescent="0.15">
      <c r="A429" s="89">
        <v>5100</v>
      </c>
      <c r="B429" s="89">
        <v>394</v>
      </c>
      <c r="C429" s="21" t="s">
        <v>314</v>
      </c>
      <c r="D429" s="89">
        <v>3.1</v>
      </c>
      <c r="E429" s="104" t="s">
        <v>324</v>
      </c>
      <c r="F429" s="24"/>
      <c r="G429" s="102">
        <v>2666.67</v>
      </c>
      <c r="H429" s="103">
        <v>1333.33</v>
      </c>
      <c r="I429" s="4">
        <f t="shared" si="6"/>
        <v>4000</v>
      </c>
    </row>
    <row r="430" spans="1:9" x14ac:dyDescent="0.15">
      <c r="A430" s="91">
        <v>5100</v>
      </c>
      <c r="B430" s="89">
        <v>394</v>
      </c>
      <c r="C430" s="21" t="s">
        <v>314</v>
      </c>
      <c r="D430" s="89">
        <v>3.1</v>
      </c>
      <c r="E430" s="98" t="s">
        <v>325</v>
      </c>
      <c r="F430" s="21"/>
      <c r="G430" s="99">
        <v>5000</v>
      </c>
      <c r="H430" s="100">
        <v>2500</v>
      </c>
      <c r="I430" s="4">
        <f t="shared" si="6"/>
        <v>7500</v>
      </c>
    </row>
    <row r="431" spans="1:9" x14ac:dyDescent="0.15">
      <c r="A431" s="91">
        <v>5100</v>
      </c>
      <c r="B431" s="89">
        <v>394</v>
      </c>
      <c r="C431" s="21" t="s">
        <v>314</v>
      </c>
      <c r="D431" s="89">
        <v>3.1</v>
      </c>
      <c r="E431" s="98" t="s">
        <v>326</v>
      </c>
      <c r="F431" s="21"/>
      <c r="G431" s="99">
        <v>6666.67</v>
      </c>
      <c r="H431" s="100">
        <v>3333.33</v>
      </c>
      <c r="I431" s="4">
        <f t="shared" si="6"/>
        <v>10000</v>
      </c>
    </row>
    <row r="432" spans="1:9" x14ac:dyDescent="0.15">
      <c r="A432" s="91">
        <v>5100</v>
      </c>
      <c r="B432" s="89">
        <v>394</v>
      </c>
      <c r="C432" s="21" t="s">
        <v>314</v>
      </c>
      <c r="D432" s="89">
        <v>3.1</v>
      </c>
      <c r="E432" s="98" t="s">
        <v>327</v>
      </c>
      <c r="F432" s="21"/>
      <c r="G432" s="99">
        <v>14166.67</v>
      </c>
      <c r="H432" s="100">
        <v>7083.33</v>
      </c>
      <c r="I432" s="4">
        <f t="shared" si="6"/>
        <v>21250</v>
      </c>
    </row>
    <row r="433" spans="1:9" x14ac:dyDescent="0.15">
      <c r="A433" s="91">
        <v>5100</v>
      </c>
      <c r="B433" s="89">
        <v>394</v>
      </c>
      <c r="C433" s="21" t="s">
        <v>314</v>
      </c>
      <c r="D433" s="89">
        <v>3.1</v>
      </c>
      <c r="E433" s="98" t="s">
        <v>328</v>
      </c>
      <c r="F433" s="21"/>
      <c r="G433" s="99">
        <v>6666.67</v>
      </c>
      <c r="H433" s="100">
        <v>3333.33</v>
      </c>
      <c r="I433" s="4">
        <f t="shared" si="6"/>
        <v>10000</v>
      </c>
    </row>
    <row r="434" spans="1:9" x14ac:dyDescent="0.15">
      <c r="A434" s="91">
        <v>5100</v>
      </c>
      <c r="B434" s="89">
        <v>394</v>
      </c>
      <c r="C434" s="21" t="s">
        <v>314</v>
      </c>
      <c r="D434" s="89">
        <v>3.1</v>
      </c>
      <c r="E434" s="98" t="s">
        <v>329</v>
      </c>
      <c r="F434" s="21"/>
      <c r="G434" s="99">
        <v>6666.67</v>
      </c>
      <c r="H434" s="100">
        <v>3333.33</v>
      </c>
      <c r="I434" s="4">
        <f t="shared" si="6"/>
        <v>10000</v>
      </c>
    </row>
    <row r="435" spans="1:9" x14ac:dyDescent="0.15">
      <c r="A435" s="91">
        <v>5100</v>
      </c>
      <c r="B435" s="89">
        <v>394</v>
      </c>
      <c r="C435" s="21" t="s">
        <v>314</v>
      </c>
      <c r="D435" s="89">
        <v>3.1</v>
      </c>
      <c r="E435" s="98" t="s">
        <v>330</v>
      </c>
      <c r="F435" s="21"/>
      <c r="G435" s="99">
        <v>14166.67</v>
      </c>
      <c r="H435" s="100">
        <v>7083.33</v>
      </c>
      <c r="I435" s="4">
        <f t="shared" si="6"/>
        <v>21250</v>
      </c>
    </row>
    <row r="436" spans="1:9" x14ac:dyDescent="0.15">
      <c r="A436" s="91">
        <v>5100</v>
      </c>
      <c r="B436" s="89">
        <v>394</v>
      </c>
      <c r="C436" s="21" t="s">
        <v>314</v>
      </c>
      <c r="D436" s="89">
        <v>3.1</v>
      </c>
      <c r="E436" s="98" t="s">
        <v>331</v>
      </c>
      <c r="F436" s="21"/>
      <c r="G436" s="99">
        <v>8333.33</v>
      </c>
      <c r="H436" s="100">
        <v>4166.67</v>
      </c>
      <c r="I436" s="4">
        <f t="shared" si="6"/>
        <v>12500</v>
      </c>
    </row>
    <row r="437" spans="1:9" ht="28" x14ac:dyDescent="0.15">
      <c r="A437" s="86">
        <v>5100</v>
      </c>
      <c r="B437" s="86">
        <v>394</v>
      </c>
      <c r="C437" s="20" t="s">
        <v>314</v>
      </c>
      <c r="D437" s="86">
        <v>3.1</v>
      </c>
      <c r="E437" s="98" t="s">
        <v>332</v>
      </c>
      <c r="F437" s="20"/>
      <c r="G437" s="31">
        <v>181800</v>
      </c>
      <c r="H437" s="101"/>
      <c r="I437" s="4">
        <f t="shared" si="6"/>
        <v>181800</v>
      </c>
    </row>
    <row r="438" spans="1:9" x14ac:dyDescent="0.15">
      <c r="A438" s="86">
        <v>6500</v>
      </c>
      <c r="B438" s="86">
        <v>394</v>
      </c>
      <c r="C438" s="20" t="s">
        <v>314</v>
      </c>
      <c r="D438" s="86">
        <v>3.1</v>
      </c>
      <c r="E438" s="98" t="s">
        <v>333</v>
      </c>
      <c r="F438" s="20"/>
      <c r="G438" s="31">
        <v>230000.55</v>
      </c>
      <c r="H438" s="101"/>
      <c r="I438" s="4">
        <f t="shared" si="6"/>
        <v>230000.55</v>
      </c>
    </row>
    <row r="439" spans="1:9" x14ac:dyDescent="0.15">
      <c r="A439" s="91">
        <v>5100</v>
      </c>
      <c r="B439" s="89">
        <v>394</v>
      </c>
      <c r="C439" s="21" t="s">
        <v>314</v>
      </c>
      <c r="D439" s="91">
        <v>3.2</v>
      </c>
      <c r="E439" s="98" t="s">
        <v>334</v>
      </c>
      <c r="F439" s="21"/>
      <c r="G439" s="99">
        <v>48000</v>
      </c>
      <c r="H439" s="100">
        <v>24000</v>
      </c>
      <c r="I439" s="4">
        <f t="shared" si="6"/>
        <v>72000</v>
      </c>
    </row>
    <row r="440" spans="1:9" x14ac:dyDescent="0.15">
      <c r="A440" s="91">
        <v>5100</v>
      </c>
      <c r="B440" s="89">
        <v>394</v>
      </c>
      <c r="C440" s="24" t="s">
        <v>314</v>
      </c>
      <c r="D440" s="89">
        <v>3.3</v>
      </c>
      <c r="E440" s="98" t="s">
        <v>335</v>
      </c>
      <c r="F440" s="24"/>
      <c r="G440" s="102">
        <v>75055</v>
      </c>
      <c r="H440" s="103">
        <v>75055</v>
      </c>
      <c r="I440" s="4">
        <f t="shared" si="6"/>
        <v>150110</v>
      </c>
    </row>
    <row r="441" spans="1:9" x14ac:dyDescent="0.15">
      <c r="A441" s="89">
        <v>5100</v>
      </c>
      <c r="B441" s="89">
        <v>394</v>
      </c>
      <c r="C441" s="21" t="s">
        <v>336</v>
      </c>
      <c r="D441" s="89">
        <v>2.1</v>
      </c>
      <c r="E441" s="104" t="s">
        <v>337</v>
      </c>
      <c r="F441" s="24">
        <v>2</v>
      </c>
      <c r="G441" s="102">
        <v>59776.02</v>
      </c>
      <c r="H441" s="103">
        <v>29888.02</v>
      </c>
      <c r="I441" s="4">
        <f t="shared" si="6"/>
        <v>89664.04</v>
      </c>
    </row>
    <row r="442" spans="1:9" x14ac:dyDescent="0.15">
      <c r="A442" s="86">
        <v>5200</v>
      </c>
      <c r="B442" s="86">
        <v>394</v>
      </c>
      <c r="C442" s="20" t="s">
        <v>336</v>
      </c>
      <c r="D442" s="86">
        <v>2.1</v>
      </c>
      <c r="E442" s="98" t="s">
        <v>338</v>
      </c>
      <c r="F442" s="20">
        <v>4</v>
      </c>
      <c r="G442" s="105">
        <v>101167</v>
      </c>
      <c r="H442" s="101"/>
      <c r="I442" s="4">
        <f t="shared" si="6"/>
        <v>101167</v>
      </c>
    </row>
    <row r="443" spans="1:9" x14ac:dyDescent="0.15">
      <c r="A443" s="91">
        <v>6110</v>
      </c>
      <c r="B443" s="89">
        <v>394</v>
      </c>
      <c r="C443" s="24" t="s">
        <v>336</v>
      </c>
      <c r="D443" s="89">
        <v>2.1</v>
      </c>
      <c r="E443" s="98" t="s">
        <v>339</v>
      </c>
      <c r="F443" s="24">
        <v>2</v>
      </c>
      <c r="G443" s="102">
        <v>372075.56</v>
      </c>
      <c r="H443" s="103" t="s">
        <v>80</v>
      </c>
      <c r="I443" s="4">
        <f t="shared" si="6"/>
        <v>372075.56</v>
      </c>
    </row>
    <row r="444" spans="1:9" x14ac:dyDescent="0.15">
      <c r="A444" s="86">
        <v>6120</v>
      </c>
      <c r="B444" s="86">
        <v>394</v>
      </c>
      <c r="C444" s="20" t="s">
        <v>336</v>
      </c>
      <c r="D444" s="86">
        <v>2.1</v>
      </c>
      <c r="E444" s="98" t="s">
        <v>340</v>
      </c>
      <c r="F444" s="20">
        <v>10</v>
      </c>
      <c r="G444" s="105">
        <v>52570</v>
      </c>
      <c r="H444" s="101"/>
      <c r="I444" s="4">
        <f t="shared" si="6"/>
        <v>52570</v>
      </c>
    </row>
    <row r="445" spans="1:9" x14ac:dyDescent="0.15">
      <c r="A445" s="91">
        <v>6140</v>
      </c>
      <c r="B445" s="89">
        <v>394</v>
      </c>
      <c r="C445" s="21" t="s">
        <v>336</v>
      </c>
      <c r="D445" s="89">
        <v>2.1</v>
      </c>
      <c r="E445" s="106" t="s">
        <v>341</v>
      </c>
      <c r="F445" s="24"/>
      <c r="G445" s="102">
        <v>16640</v>
      </c>
      <c r="H445" s="103">
        <v>2533.34</v>
      </c>
      <c r="I445" s="4">
        <f t="shared" si="6"/>
        <v>19173.34</v>
      </c>
    </row>
    <row r="446" spans="1:9" ht="28" x14ac:dyDescent="0.15">
      <c r="A446" s="86">
        <v>5100</v>
      </c>
      <c r="B446" s="86">
        <v>394</v>
      </c>
      <c r="C446" s="20" t="s">
        <v>336</v>
      </c>
      <c r="D446" s="86">
        <v>2.2000000000000002</v>
      </c>
      <c r="E446" s="98" t="s">
        <v>342</v>
      </c>
      <c r="F446" s="20"/>
      <c r="G446" s="31">
        <v>9000</v>
      </c>
      <c r="H446" s="101"/>
      <c r="I446" s="4">
        <f t="shared" si="6"/>
        <v>9000</v>
      </c>
    </row>
    <row r="447" spans="1:9" x14ac:dyDescent="0.15">
      <c r="A447" s="86">
        <v>6120</v>
      </c>
      <c r="B447" s="86">
        <v>394</v>
      </c>
      <c r="C447" s="20" t="s">
        <v>336</v>
      </c>
      <c r="D447" s="86">
        <v>2.2000000000000002</v>
      </c>
      <c r="E447" s="107" t="s">
        <v>343</v>
      </c>
      <c r="F447" s="20"/>
      <c r="G447" s="31">
        <v>2000</v>
      </c>
      <c r="H447" s="101"/>
      <c r="I447" s="4">
        <f t="shared" si="6"/>
        <v>2000</v>
      </c>
    </row>
    <row r="448" spans="1:9" x14ac:dyDescent="0.15">
      <c r="A448" s="86">
        <v>7300</v>
      </c>
      <c r="B448" s="86">
        <v>394</v>
      </c>
      <c r="C448" s="20" t="s">
        <v>336</v>
      </c>
      <c r="D448" s="86">
        <v>2.2000000000000002</v>
      </c>
      <c r="E448" s="107" t="s">
        <v>344</v>
      </c>
      <c r="F448" s="20"/>
      <c r="G448" s="31">
        <v>26000</v>
      </c>
      <c r="H448" s="101"/>
      <c r="I448" s="4">
        <f t="shared" si="6"/>
        <v>26000</v>
      </c>
    </row>
    <row r="449" spans="1:9" x14ac:dyDescent="0.15">
      <c r="A449" s="91">
        <v>5100</v>
      </c>
      <c r="B449" s="89">
        <v>394</v>
      </c>
      <c r="C449" s="24" t="s">
        <v>345</v>
      </c>
      <c r="D449" s="89">
        <v>3.1</v>
      </c>
      <c r="E449" s="98" t="s">
        <v>346</v>
      </c>
      <c r="F449" s="24"/>
      <c r="G449" s="102">
        <v>52000</v>
      </c>
      <c r="H449" s="103">
        <v>70250</v>
      </c>
      <c r="I449" s="4">
        <f t="shared" si="6"/>
        <v>122250</v>
      </c>
    </row>
    <row r="450" spans="1:9" x14ac:dyDescent="0.15">
      <c r="A450" s="89">
        <v>5100</v>
      </c>
      <c r="B450" s="89">
        <v>394</v>
      </c>
      <c r="C450" s="24" t="s">
        <v>345</v>
      </c>
      <c r="D450" s="89">
        <v>3.1</v>
      </c>
      <c r="E450" s="104" t="s">
        <v>347</v>
      </c>
      <c r="F450" s="24"/>
      <c r="G450" s="102">
        <v>28330</v>
      </c>
      <c r="H450" s="103">
        <v>30000</v>
      </c>
      <c r="I450" s="4">
        <f t="shared" si="6"/>
        <v>58330</v>
      </c>
    </row>
    <row r="451" spans="1:9" x14ac:dyDescent="0.15">
      <c r="A451" s="91">
        <v>5100</v>
      </c>
      <c r="B451" s="89">
        <v>394</v>
      </c>
      <c r="C451" s="21" t="s">
        <v>345</v>
      </c>
      <c r="D451" s="91">
        <v>3.1</v>
      </c>
      <c r="E451" s="98" t="s">
        <v>348</v>
      </c>
      <c r="F451" s="21"/>
      <c r="G451" s="99">
        <v>2000</v>
      </c>
      <c r="H451" s="100">
        <v>60000</v>
      </c>
      <c r="I451" s="4">
        <f t="shared" si="6"/>
        <v>62000</v>
      </c>
    </row>
    <row r="452" spans="1:9" x14ac:dyDescent="0.15">
      <c r="A452" s="86">
        <v>5100</v>
      </c>
      <c r="B452" s="86">
        <v>394</v>
      </c>
      <c r="C452" s="20" t="s">
        <v>345</v>
      </c>
      <c r="D452" s="86">
        <v>3.2</v>
      </c>
      <c r="E452" s="98" t="s">
        <v>349</v>
      </c>
      <c r="F452" s="20"/>
      <c r="G452" s="31">
        <v>25000</v>
      </c>
      <c r="H452" s="101"/>
      <c r="I452" s="4">
        <f t="shared" si="6"/>
        <v>25000</v>
      </c>
    </row>
    <row r="453" spans="1:9" x14ac:dyDescent="0.15">
      <c r="A453" s="86">
        <v>5100</v>
      </c>
      <c r="B453" s="86">
        <v>394</v>
      </c>
      <c r="C453" s="20" t="s">
        <v>350</v>
      </c>
      <c r="D453" s="86" t="s">
        <v>351</v>
      </c>
      <c r="E453" s="98" t="s">
        <v>352</v>
      </c>
      <c r="F453" s="20"/>
      <c r="G453" s="31">
        <v>6000</v>
      </c>
      <c r="H453" s="101"/>
      <c r="I453" s="4">
        <f t="shared" si="6"/>
        <v>6000</v>
      </c>
    </row>
    <row r="454" spans="1:9" x14ac:dyDescent="0.15">
      <c r="A454" s="91">
        <v>7900</v>
      </c>
      <c r="B454" s="89">
        <v>394</v>
      </c>
      <c r="C454" s="21" t="s">
        <v>353</v>
      </c>
      <c r="D454" s="89">
        <v>3.1</v>
      </c>
      <c r="E454" s="106" t="s">
        <v>354</v>
      </c>
      <c r="F454" s="24"/>
      <c r="G454" s="102">
        <v>28330</v>
      </c>
      <c r="H454" s="103">
        <v>5000</v>
      </c>
      <c r="I454" s="4">
        <f t="shared" si="6"/>
        <v>33330</v>
      </c>
    </row>
    <row r="455" spans="1:9" x14ac:dyDescent="0.15">
      <c r="A455" s="86">
        <v>7900</v>
      </c>
      <c r="B455" s="86">
        <v>394</v>
      </c>
      <c r="C455" s="20" t="s">
        <v>353</v>
      </c>
      <c r="D455" s="86">
        <v>3.1</v>
      </c>
      <c r="E455" s="98" t="s">
        <v>355</v>
      </c>
      <c r="F455" s="20"/>
      <c r="G455" s="31">
        <v>60124.143200000006</v>
      </c>
      <c r="H455" s="101"/>
      <c r="I455" s="4">
        <f t="shared" si="6"/>
        <v>60124.143200000006</v>
      </c>
    </row>
    <row r="456" spans="1:9" x14ac:dyDescent="0.15">
      <c r="A456" s="89">
        <v>7900</v>
      </c>
      <c r="B456" s="89">
        <v>394</v>
      </c>
      <c r="C456" s="21" t="s">
        <v>353</v>
      </c>
      <c r="D456" s="91">
        <v>3.2</v>
      </c>
      <c r="E456" s="104" t="s">
        <v>356</v>
      </c>
      <c r="F456" s="24">
        <v>2</v>
      </c>
      <c r="G456" s="102">
        <v>48000</v>
      </c>
      <c r="H456" s="103">
        <v>24000</v>
      </c>
      <c r="I456" s="4">
        <f t="shared" si="6"/>
        <v>72000</v>
      </c>
    </row>
    <row r="457" spans="1:9" x14ac:dyDescent="0.15">
      <c r="A457" s="86">
        <v>7900</v>
      </c>
      <c r="B457" s="86">
        <v>394</v>
      </c>
      <c r="C457" s="20" t="s">
        <v>353</v>
      </c>
      <c r="D457" s="86">
        <v>3.2</v>
      </c>
      <c r="E457" s="98" t="s">
        <v>357</v>
      </c>
      <c r="F457" s="20">
        <v>7.5</v>
      </c>
      <c r="G457" s="31">
        <v>166888.66</v>
      </c>
      <c r="H457" s="101"/>
      <c r="I457" s="4">
        <f t="shared" si="6"/>
        <v>166888.66</v>
      </c>
    </row>
    <row r="458" spans="1:9" x14ac:dyDescent="0.15">
      <c r="A458" s="91">
        <v>7900</v>
      </c>
      <c r="B458" s="89">
        <v>394</v>
      </c>
      <c r="C458" s="21" t="s">
        <v>353</v>
      </c>
      <c r="D458" s="91">
        <v>3.3</v>
      </c>
      <c r="E458" s="98" t="s">
        <v>358</v>
      </c>
      <c r="F458" s="21">
        <v>1</v>
      </c>
      <c r="G458" s="99">
        <v>20000</v>
      </c>
      <c r="H458" s="100">
        <v>10000</v>
      </c>
      <c r="I458" s="4">
        <f t="shared" ref="I458:I508" si="7">SUM(G458:H458)</f>
        <v>30000</v>
      </c>
    </row>
    <row r="459" spans="1:9" x14ac:dyDescent="0.15">
      <c r="A459" s="89">
        <v>7400</v>
      </c>
      <c r="B459" s="89">
        <v>394</v>
      </c>
      <c r="C459" s="21" t="s">
        <v>359</v>
      </c>
      <c r="D459" s="89">
        <v>4.0999999999999996</v>
      </c>
      <c r="E459" s="104" t="s">
        <v>360</v>
      </c>
      <c r="F459" s="24"/>
      <c r="G459" s="102">
        <v>12000</v>
      </c>
      <c r="H459" s="103">
        <v>6000</v>
      </c>
      <c r="I459" s="4">
        <f t="shared" si="7"/>
        <v>18000</v>
      </c>
    </row>
    <row r="460" spans="1:9" x14ac:dyDescent="0.15">
      <c r="A460" s="91">
        <v>7400</v>
      </c>
      <c r="B460" s="89">
        <v>394</v>
      </c>
      <c r="C460" s="21" t="s">
        <v>359</v>
      </c>
      <c r="D460" s="91">
        <v>4.0999999999999996</v>
      </c>
      <c r="E460" s="98" t="s">
        <v>361</v>
      </c>
      <c r="F460" s="21"/>
      <c r="G460" s="99">
        <v>219333.33</v>
      </c>
      <c r="H460" s="100">
        <v>109666.67</v>
      </c>
      <c r="I460" s="4">
        <f t="shared" si="7"/>
        <v>329000</v>
      </c>
    </row>
    <row r="461" spans="1:9" x14ac:dyDescent="0.15">
      <c r="A461" s="91">
        <v>8100</v>
      </c>
      <c r="B461" s="89">
        <v>394</v>
      </c>
      <c r="C461" s="24" t="s">
        <v>359</v>
      </c>
      <c r="D461" s="89">
        <v>4.0999999999999996</v>
      </c>
      <c r="E461" s="98" t="s">
        <v>362</v>
      </c>
      <c r="F461" s="24"/>
      <c r="G461" s="102">
        <v>42400</v>
      </c>
      <c r="H461" s="103">
        <v>10000</v>
      </c>
      <c r="I461" s="4">
        <f t="shared" si="7"/>
        <v>52400</v>
      </c>
    </row>
    <row r="462" spans="1:9" x14ac:dyDescent="0.15">
      <c r="A462" s="86">
        <v>8100</v>
      </c>
      <c r="B462" s="86">
        <v>394</v>
      </c>
      <c r="C462" s="20" t="s">
        <v>359</v>
      </c>
      <c r="D462" s="86">
        <v>4.2</v>
      </c>
      <c r="E462" s="98" t="s">
        <v>363</v>
      </c>
      <c r="F462" s="20"/>
      <c r="G462" s="31">
        <v>350000</v>
      </c>
      <c r="H462" s="101"/>
      <c r="I462" s="4">
        <f t="shared" si="7"/>
        <v>350000</v>
      </c>
    </row>
    <row r="463" spans="1:9" x14ac:dyDescent="0.15">
      <c r="A463" s="91">
        <v>5100</v>
      </c>
      <c r="B463" s="89">
        <v>394</v>
      </c>
      <c r="C463" s="21" t="s">
        <v>364</v>
      </c>
      <c r="D463" s="89">
        <v>8.1</v>
      </c>
      <c r="E463" s="98" t="s">
        <v>365</v>
      </c>
      <c r="F463" s="24"/>
      <c r="G463" s="102">
        <v>27999.99</v>
      </c>
      <c r="H463" s="103">
        <v>14000.01</v>
      </c>
      <c r="I463" s="4">
        <f t="shared" si="7"/>
        <v>42000</v>
      </c>
    </row>
    <row r="464" spans="1:9" x14ac:dyDescent="0.15">
      <c r="A464" s="91">
        <v>5100</v>
      </c>
      <c r="B464" s="89">
        <v>394</v>
      </c>
      <c r="C464" s="24" t="s">
        <v>364</v>
      </c>
      <c r="D464" s="89">
        <v>8.1</v>
      </c>
      <c r="E464" s="98" t="s">
        <v>366</v>
      </c>
      <c r="F464" s="24"/>
      <c r="G464" s="102">
        <v>170000</v>
      </c>
      <c r="H464" s="103">
        <v>170000</v>
      </c>
      <c r="I464" s="4">
        <f t="shared" si="7"/>
        <v>340000</v>
      </c>
    </row>
    <row r="465" spans="1:9" x14ac:dyDescent="0.15">
      <c r="A465" s="89">
        <v>5100</v>
      </c>
      <c r="B465" s="89">
        <v>394</v>
      </c>
      <c r="C465" s="21" t="s">
        <v>364</v>
      </c>
      <c r="D465" s="89">
        <v>8.1</v>
      </c>
      <c r="E465" s="104" t="s">
        <v>367</v>
      </c>
      <c r="F465" s="24"/>
      <c r="G465" s="102">
        <v>90000</v>
      </c>
      <c r="H465" s="103">
        <v>45000</v>
      </c>
      <c r="I465" s="4">
        <f t="shared" si="7"/>
        <v>135000</v>
      </c>
    </row>
    <row r="466" spans="1:9" x14ac:dyDescent="0.15">
      <c r="A466" s="89">
        <v>5100</v>
      </c>
      <c r="B466" s="89">
        <v>394</v>
      </c>
      <c r="C466" s="21" t="s">
        <v>364</v>
      </c>
      <c r="D466" s="89">
        <v>8.1</v>
      </c>
      <c r="E466" s="104" t="s">
        <v>368</v>
      </c>
      <c r="F466" s="24"/>
      <c r="G466" s="102">
        <v>13999.98</v>
      </c>
      <c r="H466" s="103">
        <v>7000.02</v>
      </c>
      <c r="I466" s="4">
        <f t="shared" si="7"/>
        <v>21000</v>
      </c>
    </row>
    <row r="467" spans="1:9" ht="20" customHeight="1" x14ac:dyDescent="0.15">
      <c r="A467" s="91">
        <v>5100</v>
      </c>
      <c r="B467" s="89">
        <v>394</v>
      </c>
      <c r="C467" s="21" t="s">
        <v>364</v>
      </c>
      <c r="D467" s="89">
        <v>8.1</v>
      </c>
      <c r="E467" s="98" t="s">
        <v>369</v>
      </c>
      <c r="F467" s="21"/>
      <c r="G467" s="99">
        <v>210000</v>
      </c>
      <c r="H467" s="100">
        <v>105000</v>
      </c>
      <c r="I467" s="4">
        <f t="shared" si="7"/>
        <v>315000</v>
      </c>
    </row>
    <row r="468" spans="1:9" ht="20" customHeight="1" x14ac:dyDescent="0.15">
      <c r="A468" s="91">
        <v>5100</v>
      </c>
      <c r="B468" s="89">
        <v>394</v>
      </c>
      <c r="C468" s="21" t="s">
        <v>364</v>
      </c>
      <c r="D468" s="89">
        <v>8.1</v>
      </c>
      <c r="E468" s="98" t="s">
        <v>370</v>
      </c>
      <c r="F468" s="21"/>
      <c r="G468" s="99">
        <v>35000</v>
      </c>
      <c r="H468" s="100">
        <v>17500</v>
      </c>
      <c r="I468" s="4">
        <f t="shared" si="7"/>
        <v>52500</v>
      </c>
    </row>
    <row r="469" spans="1:9" ht="20" customHeight="1" x14ac:dyDescent="0.15">
      <c r="A469" s="91">
        <v>5100</v>
      </c>
      <c r="B469" s="89">
        <v>394</v>
      </c>
      <c r="C469" s="21" t="s">
        <v>364</v>
      </c>
      <c r="D469" s="89">
        <v>8.1</v>
      </c>
      <c r="E469" s="108" t="s">
        <v>371</v>
      </c>
      <c r="F469" s="21"/>
      <c r="G469" s="99">
        <v>10000</v>
      </c>
      <c r="H469" s="100">
        <v>5000</v>
      </c>
      <c r="I469" s="4">
        <f t="shared" si="7"/>
        <v>15000</v>
      </c>
    </row>
    <row r="470" spans="1:9" ht="20" customHeight="1" x14ac:dyDescent="0.15">
      <c r="A470" s="86">
        <v>5100</v>
      </c>
      <c r="B470" s="86">
        <v>394</v>
      </c>
      <c r="C470" s="109" t="s">
        <v>364</v>
      </c>
      <c r="D470" s="86">
        <v>8.1</v>
      </c>
      <c r="E470" s="98" t="s">
        <v>372</v>
      </c>
      <c r="F470" s="20">
        <v>8</v>
      </c>
      <c r="G470" s="31">
        <v>257227</v>
      </c>
      <c r="H470" s="101"/>
      <c r="I470" s="4">
        <f t="shared" si="7"/>
        <v>257227</v>
      </c>
    </row>
    <row r="471" spans="1:9" ht="28" x14ac:dyDescent="0.15">
      <c r="A471" s="86">
        <v>5100</v>
      </c>
      <c r="B471" s="86">
        <v>394</v>
      </c>
      <c r="C471" s="109" t="s">
        <v>364</v>
      </c>
      <c r="D471" s="86">
        <v>8.1</v>
      </c>
      <c r="E471" s="98" t="s">
        <v>373</v>
      </c>
      <c r="F471" s="20"/>
      <c r="G471" s="31">
        <v>216756.73</v>
      </c>
      <c r="H471" s="101"/>
      <c r="I471" s="4">
        <f t="shared" si="7"/>
        <v>216756.73</v>
      </c>
    </row>
    <row r="472" spans="1:9" ht="20" customHeight="1" x14ac:dyDescent="0.15">
      <c r="A472" s="91">
        <v>5200</v>
      </c>
      <c r="B472" s="89">
        <v>394</v>
      </c>
      <c r="C472" s="21" t="s">
        <v>364</v>
      </c>
      <c r="D472" s="89">
        <v>8.1</v>
      </c>
      <c r="E472" s="98" t="s">
        <v>374</v>
      </c>
      <c r="F472" s="21"/>
      <c r="G472" s="99">
        <v>15000</v>
      </c>
      <c r="H472" s="100">
        <v>7500</v>
      </c>
      <c r="I472" s="4">
        <f t="shared" si="7"/>
        <v>22500</v>
      </c>
    </row>
    <row r="473" spans="1:9" ht="28" x14ac:dyDescent="0.15">
      <c r="A473" s="86">
        <v>5200</v>
      </c>
      <c r="B473" s="86">
        <v>394</v>
      </c>
      <c r="C473" s="109" t="s">
        <v>364</v>
      </c>
      <c r="D473" s="86">
        <v>8.1</v>
      </c>
      <c r="E473" s="98" t="s">
        <v>373</v>
      </c>
      <c r="F473" s="20"/>
      <c r="G473" s="31">
        <v>52570</v>
      </c>
      <c r="H473" s="101"/>
      <c r="I473" s="4">
        <f t="shared" si="7"/>
        <v>52570</v>
      </c>
    </row>
    <row r="474" spans="1:9" ht="28" x14ac:dyDescent="0.15">
      <c r="A474" s="86">
        <v>6120</v>
      </c>
      <c r="B474" s="86">
        <v>394</v>
      </c>
      <c r="C474" s="109" t="s">
        <v>364</v>
      </c>
      <c r="D474" s="86">
        <v>8.1</v>
      </c>
      <c r="E474" s="98" t="s">
        <v>373</v>
      </c>
      <c r="F474" s="20"/>
      <c r="G474" s="31">
        <v>16640</v>
      </c>
      <c r="H474" s="101"/>
      <c r="I474" s="4">
        <f t="shared" si="7"/>
        <v>16640</v>
      </c>
    </row>
    <row r="475" spans="1:9" ht="28" x14ac:dyDescent="0.15">
      <c r="A475" s="86">
        <v>6130</v>
      </c>
      <c r="B475" s="86">
        <v>394</v>
      </c>
      <c r="C475" s="109" t="s">
        <v>364</v>
      </c>
      <c r="D475" s="86">
        <v>8.1</v>
      </c>
      <c r="E475" s="98" t="s">
        <v>373</v>
      </c>
      <c r="F475" s="20"/>
      <c r="G475" s="31">
        <v>9000</v>
      </c>
      <c r="H475" s="101"/>
      <c r="I475" s="4">
        <f t="shared" si="7"/>
        <v>9000</v>
      </c>
    </row>
    <row r="476" spans="1:9" ht="28" x14ac:dyDescent="0.15">
      <c r="A476" s="86">
        <v>6200</v>
      </c>
      <c r="B476" s="86">
        <v>394</v>
      </c>
      <c r="C476" s="109" t="s">
        <v>364</v>
      </c>
      <c r="D476" s="86">
        <v>8.1</v>
      </c>
      <c r="E476" s="98" t="s">
        <v>373</v>
      </c>
      <c r="F476" s="20"/>
      <c r="G476" s="31">
        <v>2000</v>
      </c>
      <c r="H476" s="101"/>
      <c r="I476" s="4">
        <f t="shared" si="7"/>
        <v>2000</v>
      </c>
    </row>
    <row r="477" spans="1:9" x14ac:dyDescent="0.15">
      <c r="A477" s="91">
        <v>6300</v>
      </c>
      <c r="B477" s="89">
        <v>394</v>
      </c>
      <c r="C477" s="21" t="s">
        <v>364</v>
      </c>
      <c r="D477" s="89">
        <v>8.1</v>
      </c>
      <c r="E477" s="98" t="s">
        <v>375</v>
      </c>
      <c r="F477" s="21"/>
      <c r="G477" s="99">
        <v>20000</v>
      </c>
      <c r="H477" s="100">
        <v>10000</v>
      </c>
      <c r="I477" s="4">
        <f t="shared" si="7"/>
        <v>30000</v>
      </c>
    </row>
    <row r="478" spans="1:9" ht="28" x14ac:dyDescent="0.15">
      <c r="A478" s="86">
        <v>7200</v>
      </c>
      <c r="B478" s="86">
        <v>394</v>
      </c>
      <c r="C478" s="109" t="s">
        <v>364</v>
      </c>
      <c r="D478" s="86">
        <v>8.1</v>
      </c>
      <c r="E478" s="98" t="s">
        <v>373</v>
      </c>
      <c r="F478" s="20"/>
      <c r="G478" s="31">
        <v>26000</v>
      </c>
      <c r="H478" s="101"/>
      <c r="I478" s="4">
        <f t="shared" si="7"/>
        <v>26000</v>
      </c>
    </row>
    <row r="479" spans="1:9" ht="28" x14ac:dyDescent="0.15">
      <c r="A479" s="86">
        <v>7300</v>
      </c>
      <c r="B479" s="86">
        <v>394</v>
      </c>
      <c r="C479" s="109" t="s">
        <v>364</v>
      </c>
      <c r="D479" s="86">
        <v>8.1</v>
      </c>
      <c r="E479" s="98" t="s">
        <v>373</v>
      </c>
      <c r="F479" s="20"/>
      <c r="G479" s="31">
        <v>52000</v>
      </c>
      <c r="H479" s="101"/>
      <c r="I479" s="4">
        <f t="shared" si="7"/>
        <v>52000</v>
      </c>
    </row>
    <row r="480" spans="1:9" ht="28" x14ac:dyDescent="0.15">
      <c r="A480" s="86">
        <v>7600</v>
      </c>
      <c r="B480" s="86">
        <v>394</v>
      </c>
      <c r="C480" s="109" t="s">
        <v>364</v>
      </c>
      <c r="D480" s="86">
        <v>8.1</v>
      </c>
      <c r="E480" s="98" t="s">
        <v>373</v>
      </c>
      <c r="F480" s="20"/>
      <c r="G480" s="31">
        <v>28330</v>
      </c>
      <c r="H480" s="101"/>
      <c r="I480" s="4">
        <f t="shared" si="7"/>
        <v>28330</v>
      </c>
    </row>
    <row r="481" spans="1:9" ht="28" x14ac:dyDescent="0.15">
      <c r="A481" s="86">
        <v>7800</v>
      </c>
      <c r="B481" s="86">
        <v>394</v>
      </c>
      <c r="C481" s="109" t="s">
        <v>364</v>
      </c>
      <c r="D481" s="86">
        <v>8.1</v>
      </c>
      <c r="E481" s="98" t="s">
        <v>373</v>
      </c>
      <c r="F481" s="20"/>
      <c r="G481" s="31">
        <v>2000</v>
      </c>
      <c r="H481" s="101"/>
      <c r="I481" s="4">
        <f t="shared" si="7"/>
        <v>2000</v>
      </c>
    </row>
    <row r="482" spans="1:9" x14ac:dyDescent="0.15">
      <c r="A482" s="91">
        <v>7900</v>
      </c>
      <c r="B482" s="89">
        <v>394</v>
      </c>
      <c r="C482" s="21" t="s">
        <v>364</v>
      </c>
      <c r="D482" s="89">
        <v>8.1</v>
      </c>
      <c r="E482" s="98" t="s">
        <v>376</v>
      </c>
      <c r="F482" s="21"/>
      <c r="G482" s="99">
        <v>9000</v>
      </c>
      <c r="H482" s="100">
        <v>4500</v>
      </c>
      <c r="I482" s="4">
        <f t="shared" si="7"/>
        <v>13500</v>
      </c>
    </row>
    <row r="483" spans="1:9" ht="28" x14ac:dyDescent="0.15">
      <c r="A483" s="86">
        <v>7900</v>
      </c>
      <c r="B483" s="86">
        <v>394</v>
      </c>
      <c r="C483" s="109" t="s">
        <v>364</v>
      </c>
      <c r="D483" s="86">
        <v>8.1</v>
      </c>
      <c r="E483" s="98" t="s">
        <v>373</v>
      </c>
      <c r="F483" s="20"/>
      <c r="G483" s="31">
        <v>25000</v>
      </c>
      <c r="H483" s="101"/>
      <c r="I483" s="4">
        <f t="shared" si="7"/>
        <v>25000</v>
      </c>
    </row>
    <row r="484" spans="1:9" ht="28" x14ac:dyDescent="0.15">
      <c r="A484" s="86">
        <v>8100</v>
      </c>
      <c r="B484" s="86">
        <v>394</v>
      </c>
      <c r="C484" s="109" t="s">
        <v>364</v>
      </c>
      <c r="D484" s="86">
        <v>8.1</v>
      </c>
      <c r="E484" s="98" t="s">
        <v>373</v>
      </c>
      <c r="F484" s="20"/>
      <c r="G484" s="31">
        <v>6000</v>
      </c>
      <c r="H484" s="101"/>
      <c r="I484" s="4">
        <f t="shared" si="7"/>
        <v>6000</v>
      </c>
    </row>
    <row r="485" spans="1:9" ht="28" x14ac:dyDescent="0.15">
      <c r="A485" s="86">
        <v>9100</v>
      </c>
      <c r="B485" s="86">
        <v>394</v>
      </c>
      <c r="C485" s="109" t="s">
        <v>364</v>
      </c>
      <c r="D485" s="86">
        <v>8.1</v>
      </c>
      <c r="E485" s="98" t="s">
        <v>373</v>
      </c>
      <c r="F485" s="20"/>
      <c r="G485" s="31">
        <v>28330</v>
      </c>
      <c r="H485" s="101"/>
      <c r="I485" s="4">
        <f t="shared" si="7"/>
        <v>28330</v>
      </c>
    </row>
    <row r="486" spans="1:9" x14ac:dyDescent="0.15">
      <c r="A486" s="86">
        <v>7300</v>
      </c>
      <c r="B486" s="86">
        <v>394</v>
      </c>
      <c r="C486" s="109" t="s">
        <v>364</v>
      </c>
      <c r="D486" s="86">
        <v>8.1999999999999993</v>
      </c>
      <c r="E486" s="98" t="s">
        <v>377</v>
      </c>
      <c r="F486" s="20">
        <v>3</v>
      </c>
      <c r="G486" s="31">
        <v>60124.143200000006</v>
      </c>
      <c r="H486" s="101"/>
      <c r="I486" s="4">
        <f t="shared" si="7"/>
        <v>60124.143200000006</v>
      </c>
    </row>
    <row r="487" spans="1:9" x14ac:dyDescent="0.15">
      <c r="A487" s="91">
        <v>5100</v>
      </c>
      <c r="B487" s="89">
        <v>394</v>
      </c>
      <c r="C487" s="21" t="s">
        <v>364</v>
      </c>
      <c r="D487" s="91">
        <v>8.3000000000000007</v>
      </c>
      <c r="E487" s="98" t="s">
        <v>378</v>
      </c>
      <c r="F487" s="21"/>
      <c r="G487" s="31">
        <v>42000</v>
      </c>
      <c r="H487" s="100">
        <v>12000</v>
      </c>
      <c r="I487" s="4">
        <f t="shared" si="7"/>
        <v>54000</v>
      </c>
    </row>
    <row r="488" spans="1:9" ht="20" customHeight="1" x14ac:dyDescent="0.15">
      <c r="A488" s="86">
        <v>6400</v>
      </c>
      <c r="B488" s="86">
        <v>394</v>
      </c>
      <c r="C488" s="109" t="s">
        <v>364</v>
      </c>
      <c r="D488" s="86">
        <v>8.3000000000000007</v>
      </c>
      <c r="E488" s="107" t="s">
        <v>379</v>
      </c>
      <c r="F488" s="20"/>
      <c r="G488" s="105"/>
      <c r="H488" s="101"/>
      <c r="I488" s="4">
        <f t="shared" si="7"/>
        <v>0</v>
      </c>
    </row>
    <row r="489" spans="1:9" x14ac:dyDescent="0.15">
      <c r="A489" s="15">
        <v>5100</v>
      </c>
      <c r="B489" s="15">
        <v>644</v>
      </c>
      <c r="C489" s="21" t="s">
        <v>92</v>
      </c>
      <c r="D489" s="13">
        <v>3</v>
      </c>
      <c r="E489" s="40" t="s">
        <v>380</v>
      </c>
      <c r="F489" s="13"/>
      <c r="G489" s="14">
        <v>48038</v>
      </c>
      <c r="H489" s="41"/>
      <c r="I489" s="4">
        <f t="shared" si="7"/>
        <v>48038</v>
      </c>
    </row>
    <row r="490" spans="1:9" x14ac:dyDescent="0.15">
      <c r="A490" s="15">
        <v>5300</v>
      </c>
      <c r="B490" s="15">
        <v>641</v>
      </c>
      <c r="C490" s="17" t="s">
        <v>120</v>
      </c>
      <c r="D490" s="17">
        <v>1</v>
      </c>
      <c r="E490" s="8" t="s">
        <v>381</v>
      </c>
      <c r="F490" s="13"/>
      <c r="G490" s="14">
        <v>6600</v>
      </c>
      <c r="H490" s="41"/>
      <c r="I490" s="4">
        <f t="shared" si="7"/>
        <v>6600</v>
      </c>
    </row>
    <row r="491" spans="1:9" x14ac:dyDescent="0.15">
      <c r="A491" s="15">
        <v>5300</v>
      </c>
      <c r="B491" s="15">
        <v>642</v>
      </c>
      <c r="C491" s="91" t="s">
        <v>120</v>
      </c>
      <c r="D491" s="110">
        <v>2</v>
      </c>
      <c r="E491" s="40" t="s">
        <v>382</v>
      </c>
      <c r="F491" s="13"/>
      <c r="G491" s="14">
        <v>1714</v>
      </c>
      <c r="H491" s="41"/>
      <c r="I491" s="4">
        <f t="shared" si="7"/>
        <v>1714</v>
      </c>
    </row>
    <row r="492" spans="1:9" x14ac:dyDescent="0.15">
      <c r="A492" s="15">
        <v>5300</v>
      </c>
      <c r="B492" s="15">
        <v>644</v>
      </c>
      <c r="C492" s="91" t="s">
        <v>120</v>
      </c>
      <c r="D492" s="110">
        <v>2</v>
      </c>
      <c r="E492" s="8" t="s">
        <v>383</v>
      </c>
      <c r="F492" s="13"/>
      <c r="G492" s="14">
        <v>30653</v>
      </c>
      <c r="H492" s="41"/>
      <c r="I492" s="4">
        <f t="shared" si="7"/>
        <v>30653</v>
      </c>
    </row>
    <row r="493" spans="1:9" x14ac:dyDescent="0.15">
      <c r="A493" s="15">
        <v>5300</v>
      </c>
      <c r="B493" s="15">
        <v>648</v>
      </c>
      <c r="C493" s="91" t="s">
        <v>120</v>
      </c>
      <c r="D493" s="110">
        <v>2</v>
      </c>
      <c r="E493" s="40" t="s">
        <v>384</v>
      </c>
      <c r="F493" s="13"/>
      <c r="G493" s="111">
        <v>3998</v>
      </c>
      <c r="H493" s="41"/>
      <c r="I493" s="4">
        <f t="shared" si="7"/>
        <v>3998</v>
      </c>
    </row>
    <row r="494" spans="1:9" x14ac:dyDescent="0.15">
      <c r="A494" s="15">
        <v>5300</v>
      </c>
      <c r="B494" s="15">
        <v>649</v>
      </c>
      <c r="C494" s="91" t="s">
        <v>120</v>
      </c>
      <c r="D494" s="110">
        <v>2</v>
      </c>
      <c r="E494" s="40" t="s">
        <v>385</v>
      </c>
      <c r="F494" s="13"/>
      <c r="G494" s="14">
        <v>4650</v>
      </c>
      <c r="H494" s="41"/>
      <c r="I494" s="4">
        <f t="shared" si="7"/>
        <v>4650</v>
      </c>
    </row>
    <row r="495" spans="1:9" x14ac:dyDescent="0.15">
      <c r="A495" s="20">
        <v>7400</v>
      </c>
      <c r="B495" s="20">
        <v>681</v>
      </c>
      <c r="C495" s="48" t="s">
        <v>386</v>
      </c>
      <c r="D495" s="48">
        <v>1</v>
      </c>
      <c r="E495" s="22" t="s">
        <v>387</v>
      </c>
      <c r="F495" s="23"/>
      <c r="G495" s="16">
        <v>250000</v>
      </c>
      <c r="H495" s="39">
        <v>250000</v>
      </c>
      <c r="I495" s="4">
        <f t="shared" si="7"/>
        <v>500000</v>
      </c>
    </row>
    <row r="496" spans="1:9" x14ac:dyDescent="0.15">
      <c r="A496" s="20">
        <v>5100</v>
      </c>
      <c r="B496" s="20">
        <v>644</v>
      </c>
      <c r="C496" s="48" t="s">
        <v>154</v>
      </c>
      <c r="D496" s="48">
        <v>1</v>
      </c>
      <c r="E496" s="55" t="s">
        <v>388</v>
      </c>
      <c r="F496" s="23"/>
      <c r="G496" s="16">
        <v>33105</v>
      </c>
      <c r="H496" s="39"/>
      <c r="I496" s="4">
        <f t="shared" si="7"/>
        <v>33105</v>
      </c>
    </row>
    <row r="497" spans="1:9" x14ac:dyDescent="0.15">
      <c r="A497" s="20">
        <v>5100</v>
      </c>
      <c r="B497" s="20">
        <v>644</v>
      </c>
      <c r="C497" s="79" t="s">
        <v>154</v>
      </c>
      <c r="D497" s="112">
        <v>2</v>
      </c>
      <c r="E497" s="19" t="s">
        <v>389</v>
      </c>
      <c r="F497" s="23"/>
      <c r="G497" s="16">
        <v>707280</v>
      </c>
      <c r="H497" s="57"/>
      <c r="I497" s="4">
        <f t="shared" si="7"/>
        <v>707280</v>
      </c>
    </row>
    <row r="498" spans="1:9" x14ac:dyDescent="0.15">
      <c r="A498" s="20">
        <v>5100</v>
      </c>
      <c r="B498" s="20">
        <v>649</v>
      </c>
      <c r="C498" s="79" t="s">
        <v>154</v>
      </c>
      <c r="D498" s="112">
        <v>2</v>
      </c>
      <c r="E498" s="50" t="s">
        <v>390</v>
      </c>
      <c r="F498" s="23"/>
      <c r="G498" s="16">
        <v>76484</v>
      </c>
      <c r="H498" s="57"/>
      <c r="I498" s="4">
        <f t="shared" si="7"/>
        <v>76484</v>
      </c>
    </row>
    <row r="499" spans="1:9" x14ac:dyDescent="0.15">
      <c r="A499" s="23">
        <v>6130</v>
      </c>
      <c r="B499" s="24">
        <v>642</v>
      </c>
      <c r="C499" s="58" t="s">
        <v>158</v>
      </c>
      <c r="D499" s="113">
        <v>1</v>
      </c>
      <c r="E499" s="50" t="s">
        <v>391</v>
      </c>
      <c r="F499" s="23"/>
      <c r="G499" s="10">
        <v>2500</v>
      </c>
      <c r="H499" s="34">
        <v>2500</v>
      </c>
      <c r="I499" s="4">
        <f t="shared" si="7"/>
        <v>5000</v>
      </c>
    </row>
    <row r="500" spans="1:9" ht="28" x14ac:dyDescent="0.15">
      <c r="A500" s="23">
        <v>6130</v>
      </c>
      <c r="B500" s="24">
        <v>649</v>
      </c>
      <c r="C500" s="58" t="s">
        <v>158</v>
      </c>
      <c r="D500" s="113">
        <v>1</v>
      </c>
      <c r="E500" s="50" t="s">
        <v>392</v>
      </c>
      <c r="F500" s="23"/>
      <c r="G500" s="10">
        <v>3000</v>
      </c>
      <c r="H500" s="34">
        <v>3000</v>
      </c>
      <c r="I500" s="4">
        <f t="shared" si="7"/>
        <v>6000</v>
      </c>
    </row>
    <row r="501" spans="1:9" x14ac:dyDescent="0.15">
      <c r="A501" s="23">
        <v>6300</v>
      </c>
      <c r="B501" s="24">
        <v>642</v>
      </c>
      <c r="C501" s="58" t="s">
        <v>158</v>
      </c>
      <c r="D501" s="113">
        <v>1</v>
      </c>
      <c r="E501" s="50" t="s">
        <v>391</v>
      </c>
      <c r="F501" s="23"/>
      <c r="G501" s="4">
        <v>5000</v>
      </c>
      <c r="H501" s="34">
        <v>5000</v>
      </c>
      <c r="I501" s="4">
        <f t="shared" si="7"/>
        <v>10000</v>
      </c>
    </row>
    <row r="502" spans="1:9" ht="28" x14ac:dyDescent="0.15">
      <c r="A502" s="23">
        <v>6300</v>
      </c>
      <c r="B502" s="24">
        <v>649</v>
      </c>
      <c r="C502" s="52" t="s">
        <v>158</v>
      </c>
      <c r="D502" s="52">
        <v>1</v>
      </c>
      <c r="E502" s="50" t="s">
        <v>392</v>
      </c>
      <c r="F502" s="23"/>
      <c r="G502" s="4">
        <v>4000</v>
      </c>
      <c r="H502" s="34">
        <v>4000</v>
      </c>
      <c r="I502" s="4">
        <f t="shared" si="7"/>
        <v>8000</v>
      </c>
    </row>
    <row r="503" spans="1:9" x14ac:dyDescent="0.15">
      <c r="A503" s="20">
        <v>7400</v>
      </c>
      <c r="B503" s="20">
        <v>682</v>
      </c>
      <c r="C503" s="17" t="s">
        <v>262</v>
      </c>
      <c r="D503" s="17">
        <v>2</v>
      </c>
      <c r="E503" s="114" t="s">
        <v>393</v>
      </c>
      <c r="F503" s="23"/>
      <c r="G503" s="16">
        <v>337500</v>
      </c>
      <c r="H503" s="57">
        <v>337500</v>
      </c>
      <c r="I503" s="4">
        <f t="shared" si="7"/>
        <v>675000</v>
      </c>
    </row>
    <row r="504" spans="1:9" x14ac:dyDescent="0.15">
      <c r="A504" s="20">
        <v>7400</v>
      </c>
      <c r="B504" s="20">
        <v>681</v>
      </c>
      <c r="C504" s="15" t="s">
        <v>394</v>
      </c>
      <c r="D504" s="15">
        <v>1</v>
      </c>
      <c r="E504" s="56" t="s">
        <v>395</v>
      </c>
      <c r="F504" s="23"/>
      <c r="G504" s="16">
        <v>2000000</v>
      </c>
      <c r="H504" s="57">
        <v>3352357</v>
      </c>
      <c r="I504" s="4">
        <f t="shared" si="7"/>
        <v>5352357</v>
      </c>
    </row>
    <row r="505" spans="1:9" ht="28" x14ac:dyDescent="0.15">
      <c r="A505" s="20">
        <v>7400</v>
      </c>
      <c r="B505" s="20">
        <v>681</v>
      </c>
      <c r="C505" s="15" t="s">
        <v>394</v>
      </c>
      <c r="D505" s="15">
        <v>2</v>
      </c>
      <c r="E505" s="22" t="s">
        <v>396</v>
      </c>
      <c r="F505" s="23"/>
      <c r="G505" s="16">
        <v>450499</v>
      </c>
      <c r="H505" s="57">
        <v>129796</v>
      </c>
      <c r="I505" s="4">
        <f t="shared" si="7"/>
        <v>580295</v>
      </c>
    </row>
    <row r="506" spans="1:9" ht="28" x14ac:dyDescent="0.15">
      <c r="A506" s="20">
        <v>7400</v>
      </c>
      <c r="B506" s="20">
        <v>681</v>
      </c>
      <c r="C506" s="15" t="s">
        <v>394</v>
      </c>
      <c r="D506" s="15">
        <v>3</v>
      </c>
      <c r="E506" s="22" t="s">
        <v>397</v>
      </c>
      <c r="F506" s="23"/>
      <c r="G506" s="16">
        <v>46183</v>
      </c>
      <c r="H506" s="57">
        <v>53817</v>
      </c>
      <c r="I506" s="4">
        <f t="shared" si="7"/>
        <v>100000</v>
      </c>
    </row>
    <row r="507" spans="1:9" ht="28" x14ac:dyDescent="0.15">
      <c r="A507" s="20">
        <v>7400</v>
      </c>
      <c r="B507" s="20">
        <v>682</v>
      </c>
      <c r="C507" s="15" t="s">
        <v>394</v>
      </c>
      <c r="D507" s="15">
        <v>3</v>
      </c>
      <c r="E507" s="22" t="s">
        <v>398</v>
      </c>
      <c r="F507" s="23"/>
      <c r="G507" s="16">
        <v>50000</v>
      </c>
      <c r="H507" s="57"/>
      <c r="I507" s="4">
        <f t="shared" si="7"/>
        <v>50000</v>
      </c>
    </row>
    <row r="508" spans="1:9" s="85" customFormat="1" ht="29" x14ac:dyDescent="0.2">
      <c r="A508" s="20">
        <v>5200</v>
      </c>
      <c r="B508" s="21">
        <v>310</v>
      </c>
      <c r="C508" s="48" t="s">
        <v>117</v>
      </c>
      <c r="D508" s="48">
        <v>1</v>
      </c>
      <c r="E508" s="115" t="s">
        <v>399</v>
      </c>
      <c r="F508" s="23"/>
      <c r="G508" s="16">
        <v>55000</v>
      </c>
      <c r="H508" s="36"/>
      <c r="I508" s="4">
        <f t="shared" si="7"/>
        <v>55000</v>
      </c>
    </row>
    <row r="509" spans="1:9" ht="15" thickBot="1" x14ac:dyDescent="0.2">
      <c r="A509" s="23">
        <v>7200</v>
      </c>
      <c r="B509" s="23">
        <v>792</v>
      </c>
      <c r="C509" s="23" t="s">
        <v>406</v>
      </c>
      <c r="D509" s="23"/>
      <c r="E509" s="155" t="s">
        <v>400</v>
      </c>
      <c r="F509" s="156">
        <f>SUM(F9:F508)</f>
        <v>730.17600000000004</v>
      </c>
      <c r="G509" s="96">
        <f>ROUNDUP((SUM(I9:I488)*0.0283)/1.0283,0)</f>
        <v>1278910</v>
      </c>
      <c r="H509" s="157"/>
      <c r="I509" s="4">
        <f>SUM(G509:H509)</f>
        <v>1278910</v>
      </c>
    </row>
    <row r="510" spans="1:9" ht="15" thickBot="1" x14ac:dyDescent="0.2">
      <c r="A510" s="158" t="s">
        <v>401</v>
      </c>
      <c r="B510" s="158"/>
      <c r="C510" s="158"/>
      <c r="D510" s="158"/>
      <c r="E510" s="158"/>
      <c r="F510" s="159"/>
      <c r="G510" s="160">
        <f>ROUNDDOWN(SUM(G9:G509),0)</f>
        <v>37308276</v>
      </c>
      <c r="H510" s="161">
        <f>ROUNDUP(SUM(H9:H509),0)</f>
        <v>18694878</v>
      </c>
      <c r="I510" s="162">
        <f>ROUNDDOWN(SUM(I9:I509),0)</f>
        <v>56003154</v>
      </c>
    </row>
    <row r="511" spans="1:9" x14ac:dyDescent="0.15">
      <c r="A511" s="163"/>
      <c r="B511" s="163"/>
      <c r="C511" s="163"/>
      <c r="D511" s="163"/>
      <c r="F511" s="164"/>
      <c r="G511" s="163"/>
      <c r="H511" s="163"/>
      <c r="I511" s="116"/>
    </row>
    <row r="512" spans="1:9" x14ac:dyDescent="0.15">
      <c r="A512" s="165" t="s">
        <v>402</v>
      </c>
      <c r="B512" s="165"/>
      <c r="C512" s="165"/>
      <c r="D512" s="163"/>
      <c r="F512" s="164"/>
      <c r="G512" s="163"/>
      <c r="H512" s="117"/>
      <c r="I512" s="163"/>
    </row>
    <row r="513" spans="1:9" x14ac:dyDescent="0.15">
      <c r="A513" s="166"/>
      <c r="B513" s="166"/>
      <c r="C513" s="167" t="s">
        <v>403</v>
      </c>
      <c r="D513" s="168" t="s">
        <v>404</v>
      </c>
      <c r="E513" s="168"/>
      <c r="F513" s="168"/>
      <c r="G513" s="163"/>
      <c r="H513" s="117"/>
      <c r="I513" s="163"/>
    </row>
    <row r="514" spans="1:9" x14ac:dyDescent="0.15">
      <c r="A514" s="163"/>
      <c r="B514" s="163"/>
      <c r="C514" s="163"/>
      <c r="D514" s="163"/>
      <c r="F514" s="164"/>
      <c r="G514" s="163"/>
      <c r="H514" s="163"/>
      <c r="I514" s="163"/>
    </row>
    <row r="515" spans="1:9" ht="15" customHeight="1" x14ac:dyDescent="0.15">
      <c r="A515" s="173" t="s">
        <v>405</v>
      </c>
      <c r="B515" s="173"/>
      <c r="C515" s="173"/>
      <c r="D515" s="173"/>
      <c r="E515" s="173"/>
      <c r="F515" s="169"/>
      <c r="G515" s="169"/>
    </row>
  </sheetData>
  <autoFilter ref="A8:I510" xr:uid="{00000000-0009-0000-0000-000000000000}"/>
  <mergeCells count="4">
    <mergeCell ref="A1:D1"/>
    <mergeCell ref="H1:I1"/>
    <mergeCell ref="A3:D3"/>
    <mergeCell ref="A515:E515"/>
  </mergeCells>
  <pageMargins left="0.25" right="0.25" top="0.75" bottom="0.75" header="0.3" footer="0.3"/>
  <pageSetup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Submit to FLDOE</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Simmons</dc:creator>
  <cp:lastModifiedBy>Microsoft Office User</cp:lastModifiedBy>
  <dcterms:created xsi:type="dcterms:W3CDTF">2022-02-02T14:00:53Z</dcterms:created>
  <dcterms:modified xsi:type="dcterms:W3CDTF">2022-04-01T15:28:59Z</dcterms:modified>
</cp:coreProperties>
</file>