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74C5C18D-27D5-374C-A4BF-9CAA4D99C0ED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Sheet1!$A$9:$J$88</definedName>
    <definedName name="Account_Title">Sheet1!$E$9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H12" i="1"/>
  <c r="I85" i="1"/>
  <c r="G69" i="1" l="1"/>
  <c r="H69" i="1"/>
  <c r="G51" i="1"/>
  <c r="H51" i="1"/>
  <c r="G50" i="1"/>
  <c r="H50" i="1"/>
  <c r="G49" i="1"/>
  <c r="H49" i="1"/>
  <c r="G57" i="1"/>
  <c r="H57" i="1"/>
  <c r="G48" i="1"/>
  <c r="H48" i="1"/>
  <c r="G66" i="1"/>
  <c r="H66" i="1"/>
  <c r="G14" i="1" l="1"/>
  <c r="H14" i="1"/>
  <c r="G13" i="1"/>
  <c r="H13" i="1"/>
  <c r="G56" i="1"/>
  <c r="H56" i="1"/>
  <c r="G79" i="1" l="1"/>
  <c r="H79" i="1"/>
  <c r="G84" i="1"/>
  <c r="H84" i="1"/>
  <c r="G74" i="1"/>
  <c r="H74" i="1"/>
  <c r="G61" i="1"/>
  <c r="H61" i="1"/>
  <c r="G55" i="1"/>
  <c r="H55" i="1"/>
  <c r="H47" i="1"/>
  <c r="G40" i="1"/>
  <c r="H40" i="1"/>
  <c r="G80" i="1" l="1"/>
  <c r="H80" i="1"/>
  <c r="G82" i="1"/>
  <c r="H82" i="1"/>
  <c r="G83" i="1"/>
  <c r="H83" i="1"/>
  <c r="G81" i="1"/>
  <c r="H81" i="1"/>
  <c r="G78" i="1"/>
  <c r="H78" i="1"/>
  <c r="H77" i="1"/>
  <c r="G76" i="1"/>
  <c r="H76" i="1"/>
  <c r="G75" i="1"/>
  <c r="H75" i="1"/>
  <c r="G73" i="1"/>
  <c r="H73" i="1"/>
  <c r="G72" i="1"/>
  <c r="H72" i="1"/>
  <c r="G71" i="1"/>
  <c r="H71" i="1"/>
  <c r="G70" i="1"/>
  <c r="H70" i="1"/>
  <c r="G68" i="1"/>
  <c r="H68" i="1"/>
  <c r="G67" i="1"/>
  <c r="H67" i="1"/>
  <c r="G63" i="1"/>
  <c r="G64" i="1"/>
  <c r="G65" i="1"/>
  <c r="H63" i="1"/>
  <c r="H64" i="1"/>
  <c r="H65" i="1"/>
  <c r="G62" i="1"/>
  <c r="H62" i="1"/>
  <c r="G60" i="1"/>
  <c r="H60" i="1"/>
  <c r="G59" i="1"/>
  <c r="H59" i="1"/>
  <c r="G58" i="1"/>
  <c r="H58" i="1"/>
  <c r="G54" i="1"/>
  <c r="H54" i="1"/>
  <c r="G53" i="1"/>
  <c r="H53" i="1"/>
  <c r="G52" i="1"/>
  <c r="H52" i="1"/>
  <c r="H11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10" i="1"/>
  <c r="G11" i="1" l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G10" i="1"/>
</calcChain>
</file>

<file path=xl/sharedStrings.xml><?xml version="1.0" encoding="utf-8"?>
<sst xmlns="http://schemas.openxmlformats.org/spreadsheetml/2006/main" count="149" uniqueCount="108">
  <si>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</si>
  <si>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</si>
  <si>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</si>
  <si>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</si>
  <si>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</si>
  <si>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</si>
  <si>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</si>
  <si>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</si>
  <si>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</si>
  <si>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</si>
  <si>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</si>
  <si>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</si>
  <si>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</si>
  <si>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</si>
  <si>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</si>
  <si>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</si>
  <si>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</si>
  <si>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</si>
  <si>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Social Security for classroom teachers</t>
  </si>
  <si>
    <t xml:space="preserve"> </t>
  </si>
  <si>
    <t>Social Security for guidance counselors</t>
  </si>
  <si>
    <t>Retirement for guidance counselors</t>
  </si>
  <si>
    <t>Retirement for nurses</t>
  </si>
  <si>
    <t>Social Security for nurses</t>
  </si>
  <si>
    <t>Retirement for mental health counselors</t>
  </si>
  <si>
    <t>Social Security for mental health counselors</t>
  </si>
  <si>
    <t>Retirement for support staff</t>
  </si>
  <si>
    <t>Social Security for support staff</t>
  </si>
  <si>
    <t>Retirement for custodians</t>
  </si>
  <si>
    <t>Social Security for custodians</t>
  </si>
  <si>
    <t>Retirement for bus drivers</t>
  </si>
  <si>
    <t>Social Security for bus drivers</t>
  </si>
  <si>
    <t>Provide registered nurses for summer school program (Summer 2022, 2023, and 2024); two nurses per year @ approximately $40.00 per hour for 90 hours per person per year</t>
  </si>
  <si>
    <t>Provide mental health counselors for summer school program (Summer 2022, 2023, and 2024); two counselors per year @ approximately $41.00 per hour for 90 hours per person per year</t>
  </si>
  <si>
    <t>Support staff (secretaries) for summer school program (Summer 2022, 2023, and 2024); two support staff at approximately $25.00 per hour for 105 hours per person per year</t>
  </si>
  <si>
    <t>Custodians dedicated to summer school program (Summer 2022, 2023, and 2024); ten custodians @ approximately $14.00 per hour for 60 hours per person per year</t>
  </si>
  <si>
    <t>Retirement for classroom teachers for after-school tutoring</t>
  </si>
  <si>
    <t>Retirement for classroom teachers for summer school program</t>
  </si>
  <si>
    <t>Social Security for classroom teachers for summer school program</t>
  </si>
  <si>
    <t>Social Security for classroom teachers for after-school tutoring</t>
  </si>
  <si>
    <t>Retirement for paraprofessionals</t>
  </si>
  <si>
    <t>Social Security for paraprofessionals</t>
  </si>
  <si>
    <t>Retirement for classroom teachers</t>
  </si>
  <si>
    <t>Retirement for graduation coaches</t>
  </si>
  <si>
    <t>Social Security for graduation coaches</t>
  </si>
  <si>
    <r>
      <t>A) _</t>
    </r>
    <r>
      <rPr>
        <u/>
        <sz val="11"/>
        <color theme="1"/>
        <rFont val="Arial"/>
        <family val="2"/>
      </rPr>
      <t>Baker County School District</t>
    </r>
    <r>
      <rPr>
        <sz val="11"/>
        <color theme="1"/>
        <rFont val="Arial"/>
        <family val="2"/>
      </rPr>
      <t xml:space="preserve">___
     Name of Eligible Recipient </t>
    </r>
  </si>
  <si>
    <t>2B</t>
  </si>
  <si>
    <t>Adaptive technology equipment for students with disabilities</t>
  </si>
  <si>
    <t>2D</t>
  </si>
  <si>
    <t>2L</t>
  </si>
  <si>
    <t>2N</t>
  </si>
  <si>
    <t>2O</t>
  </si>
  <si>
    <t>Computers for CTE computer labs, 120 computers for four labs @ approximately $585.00/computer</t>
  </si>
  <si>
    <t>2P</t>
  </si>
  <si>
    <t>District HVAC needs to improve air quality</t>
  </si>
  <si>
    <t>2Q</t>
  </si>
  <si>
    <t>COVID-19 related PPE and medical supplies for grant period</t>
  </si>
  <si>
    <t>2R</t>
  </si>
  <si>
    <t>Closing the Covid Gap employee recognition payments, 636 employees @ $1,000.00 each (one-time payment)</t>
  </si>
  <si>
    <t>Social Security for employee recognition payments</t>
  </si>
  <si>
    <t>5000-8200</t>
  </si>
  <si>
    <t>110-160</t>
  </si>
  <si>
    <t>2S</t>
  </si>
  <si>
    <t>Employ classroom teachers to provide instruction in summer school program (Summer 2022, 2023, and 2024); up to 50 teachers for K-12 instruction @ approximately $35.00 per hour for 100 hours of instruction plus planning time per person per year</t>
  </si>
  <si>
    <t>Provide guidance services for summer school program (Summer 2022, 2023, and 2024); six guidance counselors per year @ approximately $40.00 per hour for 90 hours per person per year</t>
  </si>
  <si>
    <t>Diesel fuel for bus routes for summer school program (Summer 2022, 2023, and 2024) in large, rural district. $2.00 per mile for approximately 9,000 miles per year</t>
  </si>
  <si>
    <t>Bus drivers for summer school program (Summer 2022, 2023, and 2024); fifteen bus drivers @ approximately $23.00 per hour for 75 hours per person per year</t>
  </si>
  <si>
    <t>Classroom teachers to provide on-campus and/or virtual after-school tutoring; 30 teachers @ approximately $35.00 per hour for 100 hours per person (2023-2024 school year)</t>
  </si>
  <si>
    <t>Highly-qualified paraprofessionals to provide academic support to students individually and/or in small groups, six @ $28,000.00 each (2023-2024 school year)</t>
  </si>
  <si>
    <t>Insurance for paraprofessionals</t>
  </si>
  <si>
    <t>Insurance for graduation coaches</t>
  </si>
  <si>
    <t>Additional CTE equipment for criminal justice lab for social distancing</t>
  </si>
  <si>
    <t>Additional CTE equipment for culinary lab  for social distancing</t>
  </si>
  <si>
    <t>Update and retrofit the existing PreK/Kindergarten Center to provide additional classrooms for social distancing of secondary students</t>
  </si>
  <si>
    <t>Additional paper goods for cafeteria use to comply with COVID-19 protocols and USDA guidelines</t>
  </si>
  <si>
    <t>Water bottle filling stations due to COVID-19 protocols</t>
  </si>
  <si>
    <t>Purchase additional tables and chairs for the school board meeting room to promote social distancing</t>
  </si>
  <si>
    <t>Purchase cafeteria tables, student desks, tables, chairs, and picnic tables to promote social distancing</t>
  </si>
  <si>
    <t>Purchase ten (10) additional school buses with air conditioning to promote social distancing</t>
  </si>
  <si>
    <t>Remove obsolete equipment from areas used as storage to increase the number of rooms available for student activities to increase social distancing</t>
  </si>
  <si>
    <t>Insurance for ESSER grant administrators/finance aides</t>
  </si>
  <si>
    <t>Social Security for ESSER grant administrators/finance aides</t>
  </si>
  <si>
    <t>Retirement for ESSER grant administrators/finance aides</t>
  </si>
  <si>
    <t>Classroom sets of student and instructor supplies for summer school program (Summer 2022, 2023, and 2024)</t>
  </si>
  <si>
    <t>Licenses for Renaissance STAR reading assessments to be used for pre- and post-testing  during summer school program (Summer 2022, 2023, and 2024), approximately 200 students per year @ $8.00 per student</t>
  </si>
  <si>
    <t>Supplies for Parent and Family Nights to share information with parents on how they can effectively support their children academically</t>
  </si>
  <si>
    <t>2I</t>
  </si>
  <si>
    <t>COVID-19 cleaning supplies for entire award period</t>
  </si>
  <si>
    <t xml:space="preserve">Graduation coach at high school; one coach @ approximately $75,000.00 each per year for grant period </t>
  </si>
  <si>
    <t>5000 - 7900</t>
  </si>
  <si>
    <t>Premium pay incentive in addition to hourly rate (paid by the district) for substitutes to address the shortage of substitutes (substitutes for classroom, bus drivers, custodial staff, and nutrition services); premium pay to be paid for working over a minimum number of hours per week and for working high-need days</t>
  </si>
  <si>
    <t>Provide covered walkways for social distancing to alleviate overcrowding in the hallways</t>
  </si>
  <si>
    <t>2K</t>
  </si>
  <si>
    <t>Hourly salary for classrooom teachers to provide instruction, academic support, and/or interventions to students individually and/or in small groups during the school day (during teachers' planning period); 30 teachers @ approximately $35.00 per hour for 180 hours</t>
  </si>
  <si>
    <t>Retirement for mental health counselor</t>
  </si>
  <si>
    <t>Social Security for mental health counselor</t>
  </si>
  <si>
    <t>Insurance for mental health counselor</t>
  </si>
  <si>
    <t>Mental health counselor @ approximately $75,000.00 each per year for grant period</t>
  </si>
  <si>
    <t>Provide covered concrete patios for social distancing (to be used as outdoor classrooms, outdoor eating areas, and extended physical education areas)</t>
  </si>
  <si>
    <t xml:space="preserve">Instructional materials and calculators for interventions for struggling and/or at-risk students </t>
  </si>
  <si>
    <t xml:space="preserve">Retirement for classroom teachers </t>
  </si>
  <si>
    <t>Large-screen televisions, wireless display receivers, and television stands for classrooms</t>
  </si>
  <si>
    <t>Replace carpet to mitigate spread of COVID-19 and enhance clearning and sanitation practices</t>
  </si>
  <si>
    <t>Hourly salary for classroom teachers to work during the summer to create curriculum maps, prepare lessons, and design interventions to meet the needs of struggling and/or at-risk students</t>
  </si>
  <si>
    <t>Contracted behavior support personnel, one @ approximately $50,000.00 per year for grant period</t>
  </si>
  <si>
    <t xml:space="preserve">Replace air conditioning system at Baker County High School to improve air quality </t>
  </si>
  <si>
    <t>ESSER grant administrators/finance aides responsible for implementing and administering the ESSER grants to ensure compliance for the duration of the grant period; two @ approximately $50,000 each per year for grant period</t>
  </si>
  <si>
    <t xml:space="preserve">Indirect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</si>
</sst>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4" fontId="0" fillId="0" borderId="0" xfId="0" applyNumberFormat="1"/>
    <xf numFmtId="44" fontId="0" fillId="0" borderId="0" xfId="1" applyFon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4" fontId="8" fillId="0" borderId="1" xfId="1" applyFont="1" applyBorder="1" applyAlignment="1">
      <alignment horizontal="right" vertical="center"/>
    </xf>
    <xf numFmtId="0" fontId="8" fillId="0" borderId="0" xfId="0" applyFont="1"/>
    <xf numFmtId="49" fontId="8" fillId="0" borderId="1" xfId="0" applyNumberFormat="1" applyFont="1" applyFill="1" applyBorder="1" applyAlignment="1">
      <alignment horizontal="left" vertical="center" wrapText="1"/>
    </xf>
    <xf numFmtId="44" fontId="8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right" vertical="center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85</xdr:row>
      <xdr:rowOff>145857</xdr:rowOff>
    </xdr:from>
    <xdr:to>
      <xdr:col>8</xdr:col>
      <xdr:colOff>912494</xdr:colOff>
      <xdr:row>88</xdr:row>
      <xdr:rowOff>81915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30054357"/>
          <a:ext cx="2011679" cy="484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zoomScale="90" zoomScaleNormal="90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customWidth="1"/>
    <col min="10" max="10" width="22.83203125" customWidth="1"/>
    <col min="17" max="17" width="9.1640625" customWidth="1"/>
  </cols>
  <sheetData>
    <row r="1" spans="1:9" x14ac:dyDescent="0.2">
      <c r="A1" s="24" t="s">
        <v>45</v>
      </c>
      <c r="B1" s="25"/>
      <c r="C1" s="25"/>
      <c r="D1" s="25"/>
      <c r="H1" s="26" t="s">
        <v>17</v>
      </c>
      <c r="I1" s="27"/>
    </row>
    <row r="2" spans="1:9" x14ac:dyDescent="0.2">
      <c r="A2" s="25"/>
      <c r="B2" s="25"/>
      <c r="C2" s="25"/>
      <c r="D2" s="25"/>
      <c r="H2" s="27"/>
      <c r="I2" s="27"/>
    </row>
    <row r="3" spans="1:9" x14ac:dyDescent="0.2">
      <c r="A3" s="24" t="s">
        <v>8</v>
      </c>
      <c r="B3" s="25"/>
      <c r="C3" s="25"/>
      <c r="D3" s="25"/>
      <c r="H3" s="27"/>
      <c r="I3" s="27"/>
    </row>
    <row r="4" spans="1:9" x14ac:dyDescent="0.2">
      <c r="A4" s="25"/>
      <c r="B4" s="25"/>
      <c r="C4" s="25"/>
      <c r="D4" s="25"/>
    </row>
    <row r="6" spans="1:9" ht="23.25" customHeight="1" x14ac:dyDescent="0.25">
      <c r="A6" s="30" t="s">
        <v>3</v>
      </c>
      <c r="B6" s="30"/>
      <c r="C6" s="30"/>
      <c r="D6" s="30"/>
      <c r="E6" s="30"/>
      <c r="F6" s="30"/>
      <c r="G6" s="30"/>
      <c r="H6" s="30"/>
      <c r="I6" s="30"/>
    </row>
    <row r="7" spans="1:9" ht="23.25" customHeight="1" x14ac:dyDescent="0.25">
      <c r="A7" s="30" t="s">
        <v>15</v>
      </c>
      <c r="B7" s="30"/>
      <c r="C7" s="30"/>
      <c r="D7" s="30"/>
      <c r="E7" s="30"/>
      <c r="F7" s="30"/>
      <c r="G7" s="30"/>
      <c r="H7" s="30"/>
      <c r="I7" s="30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6" t="s">
        <v>4</v>
      </c>
      <c r="G9" s="2" t="s">
        <v>13</v>
      </c>
      <c r="H9" s="6" t="s">
        <v>12</v>
      </c>
      <c r="I9" s="7" t="s">
        <v>14</v>
      </c>
    </row>
    <row r="10" spans="1:9" s="13" customFormat="1" ht="102.75" customHeight="1" x14ac:dyDescent="0.2">
      <c r="A10" s="10">
        <v>5100</v>
      </c>
      <c r="B10" s="10">
        <v>120</v>
      </c>
      <c r="C10" s="10">
        <v>1</v>
      </c>
      <c r="D10" s="10">
        <v>1</v>
      </c>
      <c r="E10" s="11" t="s">
        <v>63</v>
      </c>
      <c r="F10" s="10">
        <v>10</v>
      </c>
      <c r="G10" s="12">
        <f>I10*0.66666667</f>
        <v>350000.00175</v>
      </c>
      <c r="H10" s="12">
        <f>I10*0.33333333</f>
        <v>174999.99825</v>
      </c>
      <c r="I10" s="12">
        <v>525000</v>
      </c>
    </row>
    <row r="11" spans="1:9" s="13" customFormat="1" ht="36.75" customHeight="1" x14ac:dyDescent="0.2">
      <c r="A11" s="10">
        <v>5100</v>
      </c>
      <c r="B11" s="10">
        <v>210</v>
      </c>
      <c r="C11" s="10">
        <v>1</v>
      </c>
      <c r="D11" s="10">
        <v>1</v>
      </c>
      <c r="E11" s="11" t="s">
        <v>37</v>
      </c>
      <c r="F11" s="10"/>
      <c r="G11" s="12">
        <f t="shared" ref="G11:G78" si="0">I11*0.66666667</f>
        <v>38000.000189999999</v>
      </c>
      <c r="H11" s="12">
        <f t="shared" ref="H11:H78" si="1">I11*0.33333333</f>
        <v>18999.999809999998</v>
      </c>
      <c r="I11" s="12">
        <v>57000</v>
      </c>
    </row>
    <row r="12" spans="1:9" s="13" customFormat="1" ht="34.5" customHeight="1" x14ac:dyDescent="0.2">
      <c r="A12" s="10">
        <v>5100</v>
      </c>
      <c r="B12" s="10">
        <v>220</v>
      </c>
      <c r="C12" s="10">
        <v>1</v>
      </c>
      <c r="D12" s="10">
        <v>1</v>
      </c>
      <c r="E12" s="11" t="s">
        <v>38</v>
      </c>
      <c r="F12" s="10"/>
      <c r="G12" s="12">
        <f t="shared" si="0"/>
        <v>27000.000135000002</v>
      </c>
      <c r="H12" s="12">
        <f t="shared" si="1"/>
        <v>13499.999865</v>
      </c>
      <c r="I12" s="12">
        <v>40500</v>
      </c>
    </row>
    <row r="13" spans="1:9" s="13" customFormat="1" ht="98.25" customHeight="1" x14ac:dyDescent="0.2">
      <c r="A13" s="10">
        <v>5100</v>
      </c>
      <c r="B13" s="10">
        <v>369</v>
      </c>
      <c r="C13" s="10">
        <v>1</v>
      </c>
      <c r="D13" s="10">
        <v>1</v>
      </c>
      <c r="E13" s="14" t="s">
        <v>84</v>
      </c>
      <c r="F13" s="10"/>
      <c r="G13" s="12">
        <f t="shared" ref="G13:G14" si="2">I13*0.66666667</f>
        <v>3200.000016</v>
      </c>
      <c r="H13" s="12">
        <f t="shared" ref="H13:H14" si="3">I13*0.33333333</f>
        <v>1599.9999839999998</v>
      </c>
      <c r="I13" s="12">
        <v>4800</v>
      </c>
    </row>
    <row r="14" spans="1:9" s="13" customFormat="1" ht="50.25" customHeight="1" x14ac:dyDescent="0.2">
      <c r="A14" s="10">
        <v>5100</v>
      </c>
      <c r="B14" s="10">
        <v>510</v>
      </c>
      <c r="C14" s="10">
        <v>1</v>
      </c>
      <c r="D14" s="10">
        <v>1</v>
      </c>
      <c r="E14" s="14" t="s">
        <v>83</v>
      </c>
      <c r="F14" s="10"/>
      <c r="G14" s="12">
        <f t="shared" si="2"/>
        <v>15000.000075</v>
      </c>
      <c r="H14" s="12">
        <f t="shared" si="3"/>
        <v>7499.9999250000001</v>
      </c>
      <c r="I14" s="12">
        <v>22500</v>
      </c>
    </row>
    <row r="15" spans="1:9" s="13" customFormat="1" ht="78" customHeight="1" x14ac:dyDescent="0.2">
      <c r="A15" s="10">
        <v>6120</v>
      </c>
      <c r="B15" s="10">
        <v>130</v>
      </c>
      <c r="C15" s="10">
        <v>1</v>
      </c>
      <c r="D15" s="10">
        <v>1</v>
      </c>
      <c r="E15" s="11" t="s">
        <v>64</v>
      </c>
      <c r="F15" s="10" t="s">
        <v>19</v>
      </c>
      <c r="G15" s="12">
        <f t="shared" si="0"/>
        <v>43200.000216</v>
      </c>
      <c r="H15" s="12">
        <f t="shared" si="1"/>
        <v>21599.999784</v>
      </c>
      <c r="I15" s="12">
        <v>64800</v>
      </c>
    </row>
    <row r="16" spans="1:9" s="13" customFormat="1" ht="20" customHeight="1" x14ac:dyDescent="0.2">
      <c r="A16" s="10">
        <v>6120</v>
      </c>
      <c r="B16" s="10">
        <v>210</v>
      </c>
      <c r="C16" s="10">
        <v>1</v>
      </c>
      <c r="D16" s="10">
        <v>1</v>
      </c>
      <c r="E16" s="11" t="s">
        <v>21</v>
      </c>
      <c r="F16" s="10"/>
      <c r="G16" s="12">
        <f t="shared" si="0"/>
        <v>5000.0000250000003</v>
      </c>
      <c r="H16" s="12">
        <f t="shared" si="1"/>
        <v>2499.9999749999997</v>
      </c>
      <c r="I16" s="12">
        <v>7500</v>
      </c>
    </row>
    <row r="17" spans="1:9" s="13" customFormat="1" ht="20" customHeight="1" x14ac:dyDescent="0.2">
      <c r="A17" s="10">
        <v>6120</v>
      </c>
      <c r="B17" s="10">
        <v>220</v>
      </c>
      <c r="C17" s="10">
        <v>1</v>
      </c>
      <c r="D17" s="10">
        <v>1</v>
      </c>
      <c r="E17" s="11" t="s">
        <v>20</v>
      </c>
      <c r="F17" s="10"/>
      <c r="G17" s="12">
        <f t="shared" si="0"/>
        <v>3666.6666850000001</v>
      </c>
      <c r="H17" s="12">
        <f t="shared" si="1"/>
        <v>1833.3333149999999</v>
      </c>
      <c r="I17" s="12">
        <v>5500</v>
      </c>
    </row>
    <row r="18" spans="1:9" s="13" customFormat="1" ht="63.75" customHeight="1" x14ac:dyDescent="0.2">
      <c r="A18" s="10">
        <v>6130</v>
      </c>
      <c r="B18" s="10">
        <v>160</v>
      </c>
      <c r="C18" s="10">
        <v>1</v>
      </c>
      <c r="D18" s="10">
        <v>1</v>
      </c>
      <c r="E18" s="11" t="s">
        <v>32</v>
      </c>
      <c r="F18" s="10" t="s">
        <v>19</v>
      </c>
      <c r="G18" s="12">
        <f t="shared" si="0"/>
        <v>14400.000072000001</v>
      </c>
      <c r="H18" s="12">
        <f t="shared" si="1"/>
        <v>7199.9999279999993</v>
      </c>
      <c r="I18" s="12">
        <v>21600</v>
      </c>
    </row>
    <row r="19" spans="1:9" s="13" customFormat="1" ht="20" customHeight="1" x14ac:dyDescent="0.2">
      <c r="A19" s="10">
        <v>6130</v>
      </c>
      <c r="B19" s="10">
        <v>210</v>
      </c>
      <c r="C19" s="10">
        <v>1</v>
      </c>
      <c r="D19" s="10">
        <v>1</v>
      </c>
      <c r="E19" s="11" t="s">
        <v>22</v>
      </c>
      <c r="F19" s="10"/>
      <c r="G19" s="12">
        <f t="shared" si="0"/>
        <v>1600.000008</v>
      </c>
      <c r="H19" s="12">
        <f t="shared" si="1"/>
        <v>799.99999199999991</v>
      </c>
      <c r="I19" s="12">
        <v>2400</v>
      </c>
    </row>
    <row r="20" spans="1:9" s="13" customFormat="1" ht="20" customHeight="1" x14ac:dyDescent="0.2">
      <c r="A20" s="10">
        <v>6130</v>
      </c>
      <c r="B20" s="10">
        <v>220</v>
      </c>
      <c r="C20" s="10">
        <v>1</v>
      </c>
      <c r="D20" s="10">
        <v>1</v>
      </c>
      <c r="E20" s="11" t="s">
        <v>23</v>
      </c>
      <c r="F20" s="10"/>
      <c r="G20" s="12">
        <f t="shared" si="0"/>
        <v>1133.333339</v>
      </c>
      <c r="H20" s="12">
        <f t="shared" si="1"/>
        <v>566.66666099999998</v>
      </c>
      <c r="I20" s="12">
        <v>1700</v>
      </c>
    </row>
    <row r="21" spans="1:9" s="13" customFormat="1" ht="76.5" customHeight="1" x14ac:dyDescent="0.2">
      <c r="A21" s="10">
        <v>6140</v>
      </c>
      <c r="B21" s="10">
        <v>130</v>
      </c>
      <c r="C21" s="10">
        <v>1</v>
      </c>
      <c r="D21" s="10">
        <v>1</v>
      </c>
      <c r="E21" s="11" t="s">
        <v>33</v>
      </c>
      <c r="F21" s="10" t="s">
        <v>19</v>
      </c>
      <c r="G21" s="12">
        <f t="shared" si="0"/>
        <v>14760.0000738</v>
      </c>
      <c r="H21" s="12">
        <f t="shared" si="1"/>
        <v>7379.9999261999992</v>
      </c>
      <c r="I21" s="12">
        <v>22140</v>
      </c>
    </row>
    <row r="22" spans="1:9" s="13" customFormat="1" ht="20" customHeight="1" x14ac:dyDescent="0.2">
      <c r="A22" s="10">
        <v>6140</v>
      </c>
      <c r="B22" s="10">
        <v>210</v>
      </c>
      <c r="C22" s="10">
        <v>1</v>
      </c>
      <c r="D22" s="10">
        <v>1</v>
      </c>
      <c r="E22" s="11" t="s">
        <v>24</v>
      </c>
      <c r="F22" s="10"/>
      <c r="G22" s="12">
        <f t="shared" si="0"/>
        <v>1633.3333415</v>
      </c>
      <c r="H22" s="12">
        <f t="shared" si="1"/>
        <v>816.66665849999993</v>
      </c>
      <c r="I22" s="12">
        <v>2450</v>
      </c>
    </row>
    <row r="23" spans="1:9" s="13" customFormat="1" ht="20" customHeight="1" x14ac:dyDescent="0.2">
      <c r="A23" s="10">
        <v>6140</v>
      </c>
      <c r="B23" s="10">
        <v>220</v>
      </c>
      <c r="C23" s="10">
        <v>1</v>
      </c>
      <c r="D23" s="10">
        <v>1</v>
      </c>
      <c r="E23" s="11" t="s">
        <v>25</v>
      </c>
      <c r="F23" s="10"/>
      <c r="G23" s="12">
        <f t="shared" si="0"/>
        <v>1133.333339</v>
      </c>
      <c r="H23" s="12">
        <f t="shared" si="1"/>
        <v>566.66666099999998</v>
      </c>
      <c r="I23" s="12">
        <v>1700</v>
      </c>
    </row>
    <row r="24" spans="1:9" s="13" customFormat="1" ht="68.25" customHeight="1" x14ac:dyDescent="0.2">
      <c r="A24" s="10">
        <v>6300</v>
      </c>
      <c r="B24" s="10">
        <v>160</v>
      </c>
      <c r="C24" s="10">
        <v>1</v>
      </c>
      <c r="D24" s="10">
        <v>1</v>
      </c>
      <c r="E24" s="11" t="s">
        <v>34</v>
      </c>
      <c r="F24" s="10" t="s">
        <v>19</v>
      </c>
      <c r="G24" s="12">
        <f t="shared" si="0"/>
        <v>10500.0000525</v>
      </c>
      <c r="H24" s="12">
        <f t="shared" si="1"/>
        <v>5249.9999474999995</v>
      </c>
      <c r="I24" s="12">
        <v>15750</v>
      </c>
    </row>
    <row r="25" spans="1:9" s="13" customFormat="1" ht="20" customHeight="1" x14ac:dyDescent="0.2">
      <c r="A25" s="10">
        <v>6300</v>
      </c>
      <c r="B25" s="10">
        <v>210</v>
      </c>
      <c r="C25" s="10">
        <v>1</v>
      </c>
      <c r="D25" s="10">
        <v>1</v>
      </c>
      <c r="E25" s="11" t="s">
        <v>26</v>
      </c>
      <c r="F25" s="10"/>
      <c r="G25" s="12">
        <f t="shared" si="0"/>
        <v>1200.000006</v>
      </c>
      <c r="H25" s="12">
        <f t="shared" si="1"/>
        <v>599.99999400000002</v>
      </c>
      <c r="I25" s="12">
        <v>1800</v>
      </c>
    </row>
    <row r="26" spans="1:9" s="13" customFormat="1" ht="20" customHeight="1" x14ac:dyDescent="0.2">
      <c r="A26" s="10">
        <v>6300</v>
      </c>
      <c r="B26" s="10">
        <v>220</v>
      </c>
      <c r="C26" s="10">
        <v>1</v>
      </c>
      <c r="D26" s="10">
        <v>1</v>
      </c>
      <c r="E26" s="11" t="s">
        <v>27</v>
      </c>
      <c r="F26" s="10"/>
      <c r="G26" s="12">
        <f t="shared" si="0"/>
        <v>833.33333749999997</v>
      </c>
      <c r="H26" s="12">
        <f t="shared" si="1"/>
        <v>416.66666249999997</v>
      </c>
      <c r="I26" s="12">
        <v>1250</v>
      </c>
    </row>
    <row r="27" spans="1:9" s="13" customFormat="1" ht="66.75" customHeight="1" x14ac:dyDescent="0.2">
      <c r="A27" s="10">
        <v>7800</v>
      </c>
      <c r="B27" s="10">
        <v>460</v>
      </c>
      <c r="C27" s="10">
        <v>1</v>
      </c>
      <c r="D27" s="10">
        <v>1</v>
      </c>
      <c r="E27" s="11" t="s">
        <v>65</v>
      </c>
      <c r="F27" s="10"/>
      <c r="G27" s="12">
        <f t="shared" si="0"/>
        <v>36000.000180000003</v>
      </c>
      <c r="H27" s="12">
        <f t="shared" si="1"/>
        <v>17999.999820000001</v>
      </c>
      <c r="I27" s="12">
        <v>54000</v>
      </c>
    </row>
    <row r="28" spans="1:9" s="13" customFormat="1" ht="66" customHeight="1" x14ac:dyDescent="0.2">
      <c r="A28" s="10">
        <v>7800</v>
      </c>
      <c r="B28" s="10">
        <v>160</v>
      </c>
      <c r="C28" s="10">
        <v>1</v>
      </c>
      <c r="D28" s="10">
        <v>1</v>
      </c>
      <c r="E28" s="14" t="s">
        <v>66</v>
      </c>
      <c r="F28" s="10" t="s">
        <v>19</v>
      </c>
      <c r="G28" s="12">
        <f t="shared" si="0"/>
        <v>17250.000086250002</v>
      </c>
      <c r="H28" s="12">
        <f t="shared" si="1"/>
        <v>8624.9999137499999</v>
      </c>
      <c r="I28" s="12">
        <v>25875</v>
      </c>
    </row>
    <row r="29" spans="1:9" s="13" customFormat="1" ht="20" customHeight="1" x14ac:dyDescent="0.2">
      <c r="A29" s="10">
        <v>7800</v>
      </c>
      <c r="B29" s="10">
        <v>210</v>
      </c>
      <c r="C29" s="10">
        <v>1</v>
      </c>
      <c r="D29" s="10">
        <v>1</v>
      </c>
      <c r="E29" s="11" t="s">
        <v>30</v>
      </c>
      <c r="F29" s="10"/>
      <c r="G29" s="12">
        <f t="shared" si="0"/>
        <v>2000.00001</v>
      </c>
      <c r="H29" s="12">
        <f t="shared" si="1"/>
        <v>999.99998999999991</v>
      </c>
      <c r="I29" s="12">
        <v>3000</v>
      </c>
    </row>
    <row r="30" spans="1:9" s="13" customFormat="1" ht="20" customHeight="1" x14ac:dyDescent="0.2">
      <c r="A30" s="10">
        <v>7800</v>
      </c>
      <c r="B30" s="10">
        <v>220</v>
      </c>
      <c r="C30" s="10">
        <v>1</v>
      </c>
      <c r="D30" s="10">
        <v>1</v>
      </c>
      <c r="E30" s="11" t="s">
        <v>31</v>
      </c>
      <c r="F30" s="10"/>
      <c r="G30" s="12">
        <f t="shared" si="0"/>
        <v>1666.6666749999999</v>
      </c>
      <c r="H30" s="12">
        <f t="shared" si="1"/>
        <v>833.33332499999995</v>
      </c>
      <c r="I30" s="12">
        <v>2500</v>
      </c>
    </row>
    <row r="31" spans="1:9" s="13" customFormat="1" ht="63.75" customHeight="1" x14ac:dyDescent="0.2">
      <c r="A31" s="10">
        <v>7900</v>
      </c>
      <c r="B31" s="10">
        <v>160</v>
      </c>
      <c r="C31" s="10">
        <v>1</v>
      </c>
      <c r="D31" s="10">
        <v>1</v>
      </c>
      <c r="E31" s="11" t="s">
        <v>35</v>
      </c>
      <c r="F31" s="10" t="s">
        <v>19</v>
      </c>
      <c r="G31" s="12">
        <f t="shared" si="0"/>
        <v>16800.000083999999</v>
      </c>
      <c r="H31" s="12">
        <f t="shared" si="1"/>
        <v>8399.9999159999988</v>
      </c>
      <c r="I31" s="12">
        <v>25200</v>
      </c>
    </row>
    <row r="32" spans="1:9" s="13" customFormat="1" ht="20" customHeight="1" x14ac:dyDescent="0.2">
      <c r="A32" s="10">
        <v>7900</v>
      </c>
      <c r="B32" s="10">
        <v>210</v>
      </c>
      <c r="C32" s="10">
        <v>1</v>
      </c>
      <c r="D32" s="10">
        <v>1</v>
      </c>
      <c r="E32" s="11" t="s">
        <v>28</v>
      </c>
      <c r="F32" s="10"/>
      <c r="G32" s="12">
        <f t="shared" si="0"/>
        <v>1866.6666760000001</v>
      </c>
      <c r="H32" s="12">
        <f t="shared" si="1"/>
        <v>933.33332399999995</v>
      </c>
      <c r="I32" s="12">
        <v>2800</v>
      </c>
    </row>
    <row r="33" spans="1:10" s="13" customFormat="1" ht="20" customHeight="1" x14ac:dyDescent="0.2">
      <c r="A33" s="10">
        <v>7900</v>
      </c>
      <c r="B33" s="10">
        <v>220</v>
      </c>
      <c r="C33" s="10">
        <v>1</v>
      </c>
      <c r="D33" s="10">
        <v>1</v>
      </c>
      <c r="E33" s="11" t="s">
        <v>29</v>
      </c>
      <c r="F33" s="10"/>
      <c r="G33" s="12">
        <f t="shared" si="0"/>
        <v>1333.3333400000001</v>
      </c>
      <c r="H33" s="12">
        <f t="shared" si="1"/>
        <v>666.66665999999998</v>
      </c>
      <c r="I33" s="12">
        <v>2000</v>
      </c>
      <c r="J33" s="15" t="s">
        <v>19</v>
      </c>
    </row>
    <row r="34" spans="1:10" s="13" customFormat="1" ht="68.25" customHeight="1" x14ac:dyDescent="0.2">
      <c r="A34" s="10">
        <v>5100</v>
      </c>
      <c r="B34" s="10">
        <v>120</v>
      </c>
      <c r="C34" s="10">
        <v>1</v>
      </c>
      <c r="D34" s="10">
        <v>2</v>
      </c>
      <c r="E34" s="11" t="s">
        <v>67</v>
      </c>
      <c r="F34" s="10">
        <v>2</v>
      </c>
      <c r="G34" s="12">
        <f t="shared" si="0"/>
        <v>70000.000350000002</v>
      </c>
      <c r="H34" s="12">
        <f t="shared" si="1"/>
        <v>34999.999649999998</v>
      </c>
      <c r="I34" s="12">
        <v>105000</v>
      </c>
    </row>
    <row r="35" spans="1:10" s="13" customFormat="1" ht="30" customHeight="1" x14ac:dyDescent="0.2">
      <c r="A35" s="10">
        <v>5100</v>
      </c>
      <c r="B35" s="10">
        <v>210</v>
      </c>
      <c r="C35" s="10">
        <v>1</v>
      </c>
      <c r="D35" s="10">
        <v>2</v>
      </c>
      <c r="E35" s="11" t="s">
        <v>36</v>
      </c>
      <c r="F35" s="10"/>
      <c r="G35" s="12">
        <f t="shared" si="0"/>
        <v>8000.0000399999999</v>
      </c>
      <c r="H35" s="12">
        <f t="shared" si="1"/>
        <v>3999.9999599999996</v>
      </c>
      <c r="I35" s="12">
        <v>12000</v>
      </c>
    </row>
    <row r="36" spans="1:10" s="13" customFormat="1" ht="36.75" customHeight="1" x14ac:dyDescent="0.2">
      <c r="A36" s="10">
        <v>5100</v>
      </c>
      <c r="B36" s="10">
        <v>220</v>
      </c>
      <c r="C36" s="10">
        <v>1</v>
      </c>
      <c r="D36" s="10">
        <v>2</v>
      </c>
      <c r="E36" s="11" t="s">
        <v>39</v>
      </c>
      <c r="F36" s="10"/>
      <c r="G36" s="12">
        <f t="shared" si="0"/>
        <v>5666.6666949999999</v>
      </c>
      <c r="H36" s="12">
        <f t="shared" si="1"/>
        <v>2833.3333049999997</v>
      </c>
      <c r="I36" s="12">
        <v>8500</v>
      </c>
      <c r="J36" s="15" t="s">
        <v>19</v>
      </c>
    </row>
    <row r="37" spans="1:10" s="13" customFormat="1" ht="66" customHeight="1" x14ac:dyDescent="0.2">
      <c r="A37" s="10">
        <v>5100</v>
      </c>
      <c r="B37" s="10">
        <v>150</v>
      </c>
      <c r="C37" s="10">
        <v>1</v>
      </c>
      <c r="D37" s="10">
        <v>3</v>
      </c>
      <c r="E37" s="11" t="s">
        <v>68</v>
      </c>
      <c r="F37" s="10" t="s">
        <v>19</v>
      </c>
      <c r="G37" s="12">
        <f t="shared" si="0"/>
        <v>112000.00056</v>
      </c>
      <c r="H37" s="12">
        <f t="shared" si="1"/>
        <v>55999.99944</v>
      </c>
      <c r="I37" s="12">
        <v>168000</v>
      </c>
    </row>
    <row r="38" spans="1:10" s="13" customFormat="1" ht="20" customHeight="1" x14ac:dyDescent="0.2">
      <c r="A38" s="10">
        <v>5100</v>
      </c>
      <c r="B38" s="10">
        <v>210</v>
      </c>
      <c r="C38" s="10">
        <v>1</v>
      </c>
      <c r="D38" s="10">
        <v>3</v>
      </c>
      <c r="E38" s="11" t="s">
        <v>40</v>
      </c>
      <c r="F38" s="10"/>
      <c r="G38" s="12">
        <f t="shared" si="0"/>
        <v>12333.333395</v>
      </c>
      <c r="H38" s="12">
        <f t="shared" si="1"/>
        <v>6166.6666049999994</v>
      </c>
      <c r="I38" s="12">
        <v>18500</v>
      </c>
    </row>
    <row r="39" spans="1:10" s="13" customFormat="1" ht="20" customHeight="1" x14ac:dyDescent="0.2">
      <c r="A39" s="10">
        <v>5100</v>
      </c>
      <c r="B39" s="10">
        <v>220</v>
      </c>
      <c r="C39" s="10">
        <v>1</v>
      </c>
      <c r="D39" s="10">
        <v>3</v>
      </c>
      <c r="E39" s="11" t="s">
        <v>41</v>
      </c>
      <c r="F39" s="10"/>
      <c r="G39" s="12">
        <f t="shared" si="0"/>
        <v>8666.6667099999995</v>
      </c>
      <c r="H39" s="12">
        <f t="shared" si="1"/>
        <v>4333.3332899999996</v>
      </c>
      <c r="I39" s="12">
        <v>13000</v>
      </c>
    </row>
    <row r="40" spans="1:10" s="13" customFormat="1" ht="20" customHeight="1" x14ac:dyDescent="0.2">
      <c r="A40" s="10">
        <v>5100</v>
      </c>
      <c r="B40" s="10">
        <v>230</v>
      </c>
      <c r="C40" s="10">
        <v>1</v>
      </c>
      <c r="D40" s="10">
        <v>3</v>
      </c>
      <c r="E40" s="11" t="s">
        <v>69</v>
      </c>
      <c r="F40" s="10"/>
      <c r="G40" s="12">
        <f t="shared" si="0"/>
        <v>30000.00015</v>
      </c>
      <c r="H40" s="12">
        <f t="shared" si="1"/>
        <v>14999.99985</v>
      </c>
      <c r="I40" s="12">
        <v>45000</v>
      </c>
      <c r="J40" s="15" t="s">
        <v>19</v>
      </c>
    </row>
    <row r="41" spans="1:10" s="13" customFormat="1" ht="101.25" customHeight="1" x14ac:dyDescent="0.2">
      <c r="A41" s="10">
        <v>5100</v>
      </c>
      <c r="B41" s="10">
        <v>120</v>
      </c>
      <c r="C41" s="10">
        <v>1</v>
      </c>
      <c r="D41" s="10">
        <v>4</v>
      </c>
      <c r="E41" s="11" t="s">
        <v>93</v>
      </c>
      <c r="F41" s="10">
        <v>3.6</v>
      </c>
      <c r="G41" s="12">
        <f t="shared" si="0"/>
        <v>126000.00063000001</v>
      </c>
      <c r="H41" s="12">
        <f t="shared" si="1"/>
        <v>62999.999369999998</v>
      </c>
      <c r="I41" s="12">
        <v>189000</v>
      </c>
    </row>
    <row r="42" spans="1:10" s="13" customFormat="1" ht="20" customHeight="1" x14ac:dyDescent="0.2">
      <c r="A42" s="10">
        <v>5100</v>
      </c>
      <c r="B42" s="10">
        <v>210</v>
      </c>
      <c r="C42" s="10">
        <v>1</v>
      </c>
      <c r="D42" s="10">
        <v>4</v>
      </c>
      <c r="E42" s="11" t="s">
        <v>42</v>
      </c>
      <c r="F42" s="10"/>
      <c r="G42" s="12">
        <f t="shared" si="0"/>
        <v>16666.66675</v>
      </c>
      <c r="H42" s="12">
        <f t="shared" si="1"/>
        <v>8333.3332499999997</v>
      </c>
      <c r="I42" s="12">
        <v>25000</v>
      </c>
    </row>
    <row r="43" spans="1:10" s="13" customFormat="1" ht="20" customHeight="1" x14ac:dyDescent="0.2">
      <c r="A43" s="10">
        <v>5100</v>
      </c>
      <c r="B43" s="10">
        <v>220</v>
      </c>
      <c r="C43" s="10">
        <v>1</v>
      </c>
      <c r="D43" s="10">
        <v>4</v>
      </c>
      <c r="E43" s="11" t="s">
        <v>18</v>
      </c>
      <c r="F43" s="10"/>
      <c r="G43" s="12">
        <f t="shared" si="0"/>
        <v>10000.000050000001</v>
      </c>
      <c r="H43" s="12">
        <f t="shared" si="1"/>
        <v>4999.9999499999994</v>
      </c>
      <c r="I43" s="12">
        <v>15000</v>
      </c>
      <c r="J43" s="15" t="s">
        <v>19</v>
      </c>
    </row>
    <row r="44" spans="1:10" s="13" customFormat="1" ht="51.75" customHeight="1" x14ac:dyDescent="0.2">
      <c r="A44" s="16">
        <v>5100</v>
      </c>
      <c r="B44" s="16">
        <v>120</v>
      </c>
      <c r="C44" s="16">
        <v>1</v>
      </c>
      <c r="D44" s="16">
        <v>5</v>
      </c>
      <c r="E44" s="14" t="s">
        <v>88</v>
      </c>
      <c r="F44" s="16">
        <v>2.5</v>
      </c>
      <c r="G44" s="17">
        <f t="shared" si="0"/>
        <v>125000.000625</v>
      </c>
      <c r="H44" s="17">
        <f t="shared" si="1"/>
        <v>62499.999374999999</v>
      </c>
      <c r="I44" s="17">
        <v>187500</v>
      </c>
    </row>
    <row r="45" spans="1:10" s="13" customFormat="1" ht="20" customHeight="1" x14ac:dyDescent="0.2">
      <c r="A45" s="16">
        <v>5100</v>
      </c>
      <c r="B45" s="16">
        <v>210</v>
      </c>
      <c r="C45" s="16">
        <v>1</v>
      </c>
      <c r="D45" s="16">
        <v>5</v>
      </c>
      <c r="E45" s="14" t="s">
        <v>43</v>
      </c>
      <c r="F45" s="16"/>
      <c r="G45" s="17">
        <f t="shared" si="0"/>
        <v>13666.666735000001</v>
      </c>
      <c r="H45" s="17">
        <f t="shared" si="1"/>
        <v>6833.3332649999993</v>
      </c>
      <c r="I45" s="17">
        <v>20500</v>
      </c>
    </row>
    <row r="46" spans="1:10" s="13" customFormat="1" ht="20" customHeight="1" x14ac:dyDescent="0.2">
      <c r="A46" s="16">
        <v>5100</v>
      </c>
      <c r="B46" s="16">
        <v>220</v>
      </c>
      <c r="C46" s="16">
        <v>1</v>
      </c>
      <c r="D46" s="16">
        <v>5</v>
      </c>
      <c r="E46" s="14" t="s">
        <v>44</v>
      </c>
      <c r="F46" s="16"/>
      <c r="G46" s="17">
        <f t="shared" si="0"/>
        <v>9666.6667149999994</v>
      </c>
      <c r="H46" s="17">
        <f t="shared" si="1"/>
        <v>4833.3332849999997</v>
      </c>
      <c r="I46" s="17">
        <v>14500</v>
      </c>
    </row>
    <row r="47" spans="1:10" s="13" customFormat="1" ht="20" customHeight="1" x14ac:dyDescent="0.2">
      <c r="A47" s="16">
        <v>5100</v>
      </c>
      <c r="B47" s="16">
        <v>230</v>
      </c>
      <c r="C47" s="16">
        <v>1</v>
      </c>
      <c r="D47" s="16">
        <v>5</v>
      </c>
      <c r="E47" s="14" t="s">
        <v>70</v>
      </c>
      <c r="F47" s="16"/>
      <c r="G47" s="17">
        <f>I47*0.66666667</f>
        <v>11666.666725000001</v>
      </c>
      <c r="H47" s="17">
        <f t="shared" si="1"/>
        <v>5833.333275</v>
      </c>
      <c r="I47" s="17">
        <v>17500</v>
      </c>
      <c r="J47" s="15" t="s">
        <v>19</v>
      </c>
    </row>
    <row r="48" spans="1:10" s="13" customFormat="1" ht="49.5" customHeight="1" x14ac:dyDescent="0.2">
      <c r="A48" s="16">
        <v>5100</v>
      </c>
      <c r="B48" s="16">
        <v>510</v>
      </c>
      <c r="C48" s="16">
        <v>1</v>
      </c>
      <c r="D48" s="16">
        <v>6</v>
      </c>
      <c r="E48" s="14" t="s">
        <v>99</v>
      </c>
      <c r="F48" s="16"/>
      <c r="G48" s="17">
        <f t="shared" si="0"/>
        <v>20000.000100000001</v>
      </c>
      <c r="H48" s="17">
        <f t="shared" si="1"/>
        <v>9999.9998999999989</v>
      </c>
      <c r="I48" s="17">
        <v>30000</v>
      </c>
      <c r="J48" s="15"/>
    </row>
    <row r="49" spans="1:10" s="13" customFormat="1" ht="82.5" customHeight="1" x14ac:dyDescent="0.2">
      <c r="A49" s="16">
        <v>5100</v>
      </c>
      <c r="B49" s="16">
        <v>120</v>
      </c>
      <c r="C49" s="16">
        <v>1</v>
      </c>
      <c r="D49" s="16">
        <v>7</v>
      </c>
      <c r="E49" s="14" t="s">
        <v>103</v>
      </c>
      <c r="F49" s="16">
        <v>0.28999999999999998</v>
      </c>
      <c r="G49" s="17">
        <f t="shared" si="0"/>
        <v>10000.000050000001</v>
      </c>
      <c r="H49" s="17">
        <f t="shared" si="1"/>
        <v>4999.9999499999994</v>
      </c>
      <c r="I49" s="17">
        <v>15000</v>
      </c>
      <c r="J49" s="15"/>
    </row>
    <row r="50" spans="1:10" s="13" customFormat="1" ht="22.5" customHeight="1" x14ac:dyDescent="0.2">
      <c r="A50" s="16">
        <v>5100</v>
      </c>
      <c r="B50" s="16">
        <v>210</v>
      </c>
      <c r="C50" s="16">
        <v>1</v>
      </c>
      <c r="D50" s="16">
        <v>7</v>
      </c>
      <c r="E50" s="14" t="s">
        <v>100</v>
      </c>
      <c r="F50" s="16"/>
      <c r="G50" s="17">
        <f t="shared" si="0"/>
        <v>1200.000006</v>
      </c>
      <c r="H50" s="17">
        <f t="shared" si="1"/>
        <v>599.99999400000002</v>
      </c>
      <c r="I50" s="17">
        <v>1800</v>
      </c>
      <c r="J50" s="15"/>
    </row>
    <row r="51" spans="1:10" s="13" customFormat="1" ht="21.75" customHeight="1" x14ac:dyDescent="0.2">
      <c r="A51" s="16">
        <v>5100</v>
      </c>
      <c r="B51" s="16">
        <v>220</v>
      </c>
      <c r="C51" s="16">
        <v>1</v>
      </c>
      <c r="D51" s="16">
        <v>7</v>
      </c>
      <c r="E51" s="14" t="s">
        <v>18</v>
      </c>
      <c r="F51" s="16"/>
      <c r="G51" s="17">
        <f t="shared" si="0"/>
        <v>800.00000399999999</v>
      </c>
      <c r="H51" s="17">
        <f t="shared" si="1"/>
        <v>399.99999599999995</v>
      </c>
      <c r="I51" s="17">
        <v>1200</v>
      </c>
      <c r="J51" s="15" t="s">
        <v>19</v>
      </c>
    </row>
    <row r="52" spans="1:10" s="13" customFormat="1" ht="33.75" customHeight="1" x14ac:dyDescent="0.2">
      <c r="A52" s="10">
        <v>5200</v>
      </c>
      <c r="B52" s="10">
        <v>644</v>
      </c>
      <c r="C52" s="10" t="s">
        <v>46</v>
      </c>
      <c r="D52" s="10">
        <v>1</v>
      </c>
      <c r="E52" s="11" t="s">
        <v>47</v>
      </c>
      <c r="F52" s="10"/>
      <c r="G52" s="12">
        <f t="shared" si="0"/>
        <v>33333.333500000001</v>
      </c>
      <c r="H52" s="12">
        <f t="shared" si="1"/>
        <v>16666.666499999999</v>
      </c>
      <c r="I52" s="12">
        <v>50000</v>
      </c>
    </row>
    <row r="53" spans="1:10" s="13" customFormat="1" ht="49.5" customHeight="1" x14ac:dyDescent="0.2">
      <c r="A53" s="10">
        <v>5300</v>
      </c>
      <c r="B53" s="10">
        <v>644</v>
      </c>
      <c r="C53" s="10" t="s">
        <v>48</v>
      </c>
      <c r="D53" s="10">
        <v>1</v>
      </c>
      <c r="E53" s="11" t="s">
        <v>52</v>
      </c>
      <c r="F53" s="10"/>
      <c r="G53" s="12">
        <f t="shared" si="0"/>
        <v>46800.000233999999</v>
      </c>
      <c r="H53" s="12">
        <f t="shared" si="1"/>
        <v>23399.999765999997</v>
      </c>
      <c r="I53" s="12">
        <v>70200</v>
      </c>
    </row>
    <row r="54" spans="1:10" s="13" customFormat="1" ht="36.75" customHeight="1" x14ac:dyDescent="0.2">
      <c r="A54" s="10">
        <v>5300</v>
      </c>
      <c r="B54" s="10">
        <v>641</v>
      </c>
      <c r="C54" s="10" t="s">
        <v>48</v>
      </c>
      <c r="D54" s="10">
        <v>2</v>
      </c>
      <c r="E54" s="14" t="s">
        <v>72</v>
      </c>
      <c r="F54" s="10"/>
      <c r="G54" s="12">
        <f t="shared" si="0"/>
        <v>16666.66675</v>
      </c>
      <c r="H54" s="12">
        <f t="shared" si="1"/>
        <v>8333.3332499999997</v>
      </c>
      <c r="I54" s="12">
        <v>25000</v>
      </c>
    </row>
    <row r="55" spans="1:10" s="13" customFormat="1" ht="33.75" customHeight="1" x14ac:dyDescent="0.2">
      <c r="A55" s="10">
        <v>5300</v>
      </c>
      <c r="B55" s="10">
        <v>643</v>
      </c>
      <c r="C55" s="10" t="s">
        <v>48</v>
      </c>
      <c r="D55" s="10">
        <v>3</v>
      </c>
      <c r="E55" s="14" t="s">
        <v>71</v>
      </c>
      <c r="F55" s="10"/>
      <c r="G55" s="12">
        <f t="shared" si="0"/>
        <v>16666.66675</v>
      </c>
      <c r="H55" s="12">
        <f t="shared" si="1"/>
        <v>8333.3332499999997</v>
      </c>
      <c r="I55" s="12">
        <v>25000</v>
      </c>
    </row>
    <row r="56" spans="1:10" s="13" customFormat="1" ht="33.75" customHeight="1" x14ac:dyDescent="0.2">
      <c r="A56" s="10">
        <v>7900</v>
      </c>
      <c r="B56" s="10">
        <v>510</v>
      </c>
      <c r="C56" s="10" t="s">
        <v>86</v>
      </c>
      <c r="D56" s="10">
        <v>1</v>
      </c>
      <c r="E56" s="14" t="s">
        <v>87</v>
      </c>
      <c r="F56" s="10"/>
      <c r="G56" s="12">
        <f t="shared" si="0"/>
        <v>20000.000100000001</v>
      </c>
      <c r="H56" s="12">
        <f t="shared" si="1"/>
        <v>9999.9998999999989</v>
      </c>
      <c r="I56" s="12">
        <v>30000</v>
      </c>
    </row>
    <row r="57" spans="1:10" s="13" customFormat="1" ht="39.75" customHeight="1" x14ac:dyDescent="0.2">
      <c r="A57" s="16">
        <v>5100</v>
      </c>
      <c r="B57" s="16">
        <v>644</v>
      </c>
      <c r="C57" s="16" t="s">
        <v>92</v>
      </c>
      <c r="D57" s="16">
        <v>1</v>
      </c>
      <c r="E57" s="14" t="s">
        <v>101</v>
      </c>
      <c r="F57" s="16"/>
      <c r="G57" s="17">
        <f t="shared" si="0"/>
        <v>26666.666799999999</v>
      </c>
      <c r="H57" s="17">
        <f t="shared" si="1"/>
        <v>13333.333199999999</v>
      </c>
      <c r="I57" s="17">
        <v>40000</v>
      </c>
    </row>
    <row r="58" spans="1:10" s="13" customFormat="1" ht="37.5" customHeight="1" x14ac:dyDescent="0.2">
      <c r="A58" s="16">
        <v>6140</v>
      </c>
      <c r="B58" s="16">
        <v>130</v>
      </c>
      <c r="C58" s="16" t="s">
        <v>49</v>
      </c>
      <c r="D58" s="16">
        <v>1</v>
      </c>
      <c r="E58" s="14" t="s">
        <v>97</v>
      </c>
      <c r="F58" s="16"/>
      <c r="G58" s="17">
        <f t="shared" si="0"/>
        <v>125000.000625</v>
      </c>
      <c r="H58" s="17">
        <f t="shared" si="1"/>
        <v>62499.999374999999</v>
      </c>
      <c r="I58" s="17">
        <v>187500</v>
      </c>
    </row>
    <row r="59" spans="1:10" s="13" customFormat="1" ht="20" customHeight="1" x14ac:dyDescent="0.2">
      <c r="A59" s="16">
        <v>6140</v>
      </c>
      <c r="B59" s="16">
        <v>210</v>
      </c>
      <c r="C59" s="16" t="s">
        <v>49</v>
      </c>
      <c r="D59" s="16">
        <v>1</v>
      </c>
      <c r="E59" s="14" t="s">
        <v>94</v>
      </c>
      <c r="F59" s="16"/>
      <c r="G59" s="17">
        <f t="shared" si="0"/>
        <v>13666.666735000001</v>
      </c>
      <c r="H59" s="17">
        <f t="shared" si="1"/>
        <v>6833.3332649999993</v>
      </c>
      <c r="I59" s="17">
        <v>20500</v>
      </c>
    </row>
    <row r="60" spans="1:10" s="13" customFormat="1" ht="20" customHeight="1" x14ac:dyDescent="0.2">
      <c r="A60" s="16">
        <v>6140</v>
      </c>
      <c r="B60" s="16">
        <v>220</v>
      </c>
      <c r="C60" s="16" t="s">
        <v>49</v>
      </c>
      <c r="D60" s="16">
        <v>1</v>
      </c>
      <c r="E60" s="14" t="s">
        <v>95</v>
      </c>
      <c r="F60" s="16"/>
      <c r="G60" s="17">
        <f t="shared" si="0"/>
        <v>9666.6667149999994</v>
      </c>
      <c r="H60" s="17">
        <f t="shared" si="1"/>
        <v>4833.3332849999997</v>
      </c>
      <c r="I60" s="17">
        <v>14500</v>
      </c>
    </row>
    <row r="61" spans="1:10" s="13" customFormat="1" ht="20" customHeight="1" x14ac:dyDescent="0.2">
      <c r="A61" s="16">
        <v>6140</v>
      </c>
      <c r="B61" s="16">
        <v>230</v>
      </c>
      <c r="C61" s="16" t="s">
        <v>49</v>
      </c>
      <c r="D61" s="16">
        <v>1</v>
      </c>
      <c r="E61" s="14" t="s">
        <v>96</v>
      </c>
      <c r="F61" s="16"/>
      <c r="G61" s="17">
        <f t="shared" si="0"/>
        <v>11666.666725000001</v>
      </c>
      <c r="H61" s="17">
        <f t="shared" si="1"/>
        <v>5833.333275</v>
      </c>
      <c r="I61" s="17">
        <v>17500</v>
      </c>
      <c r="J61" s="15" t="s">
        <v>19</v>
      </c>
    </row>
    <row r="62" spans="1:10" s="13" customFormat="1" ht="48" customHeight="1" x14ac:dyDescent="0.2">
      <c r="A62" s="16">
        <v>6140</v>
      </c>
      <c r="B62" s="16">
        <v>310</v>
      </c>
      <c r="C62" s="16" t="s">
        <v>49</v>
      </c>
      <c r="D62" s="16">
        <v>2</v>
      </c>
      <c r="E62" s="14" t="s">
        <v>104</v>
      </c>
      <c r="F62" s="16"/>
      <c r="G62" s="17">
        <f t="shared" si="0"/>
        <v>83333.333750000005</v>
      </c>
      <c r="H62" s="17">
        <f t="shared" si="1"/>
        <v>41666.666249999995</v>
      </c>
      <c r="I62" s="17">
        <v>125000</v>
      </c>
    </row>
    <row r="63" spans="1:10" s="13" customFormat="1" ht="55.5" customHeight="1" x14ac:dyDescent="0.2">
      <c r="A63" s="10">
        <v>6150</v>
      </c>
      <c r="B63" s="10">
        <v>510</v>
      </c>
      <c r="C63" s="10" t="s">
        <v>50</v>
      </c>
      <c r="D63" s="10">
        <v>1</v>
      </c>
      <c r="E63" s="14" t="s">
        <v>85</v>
      </c>
      <c r="F63" s="10"/>
      <c r="G63" s="12">
        <f t="shared" si="0"/>
        <v>6666.6666999999998</v>
      </c>
      <c r="H63" s="12">
        <f t="shared" si="1"/>
        <v>3333.3332999999998</v>
      </c>
      <c r="I63" s="12">
        <v>10000</v>
      </c>
    </row>
    <row r="64" spans="1:10" s="13" customFormat="1" ht="63.75" customHeight="1" x14ac:dyDescent="0.2">
      <c r="A64" s="10">
        <v>7400</v>
      </c>
      <c r="B64" s="10">
        <v>680</v>
      </c>
      <c r="C64" s="10" t="s">
        <v>51</v>
      </c>
      <c r="D64" s="10">
        <v>1</v>
      </c>
      <c r="E64" s="14" t="s">
        <v>73</v>
      </c>
      <c r="F64" s="10"/>
      <c r="G64" s="12">
        <f t="shared" si="0"/>
        <v>266666.66800000001</v>
      </c>
      <c r="H64" s="12">
        <f t="shared" si="1"/>
        <v>133333.33199999999</v>
      </c>
      <c r="I64" s="12">
        <v>400000</v>
      </c>
    </row>
    <row r="65" spans="1:10" s="13" customFormat="1" ht="65.25" customHeight="1" x14ac:dyDescent="0.2">
      <c r="A65" s="10">
        <v>7400</v>
      </c>
      <c r="B65" s="10">
        <v>680</v>
      </c>
      <c r="C65" s="10" t="s">
        <v>51</v>
      </c>
      <c r="D65" s="10">
        <v>2</v>
      </c>
      <c r="E65" s="14" t="s">
        <v>98</v>
      </c>
      <c r="F65" s="10"/>
      <c r="G65" s="12">
        <f t="shared" si="0"/>
        <v>233333.3345</v>
      </c>
      <c r="H65" s="12">
        <f t="shared" si="1"/>
        <v>116666.66549999999</v>
      </c>
      <c r="I65" s="12">
        <v>350000</v>
      </c>
    </row>
    <row r="66" spans="1:10" s="13" customFormat="1" ht="37.5" customHeight="1" x14ac:dyDescent="0.2">
      <c r="A66" s="16">
        <v>7400</v>
      </c>
      <c r="B66" s="16">
        <v>680</v>
      </c>
      <c r="C66" s="16" t="s">
        <v>51</v>
      </c>
      <c r="D66" s="16">
        <v>3</v>
      </c>
      <c r="E66" s="14" t="s">
        <v>91</v>
      </c>
      <c r="F66" s="16"/>
      <c r="G66" s="17">
        <f t="shared" si="0"/>
        <v>300000.00150000001</v>
      </c>
      <c r="H66" s="17">
        <f t="shared" si="1"/>
        <v>149999.99849999999</v>
      </c>
      <c r="I66" s="17">
        <v>450000</v>
      </c>
      <c r="J66" s="18"/>
    </row>
    <row r="67" spans="1:10" s="13" customFormat="1" ht="36" customHeight="1" x14ac:dyDescent="0.2">
      <c r="A67" s="16">
        <v>7400</v>
      </c>
      <c r="B67" s="16">
        <v>680</v>
      </c>
      <c r="C67" s="16" t="s">
        <v>53</v>
      </c>
      <c r="D67" s="16">
        <v>1</v>
      </c>
      <c r="E67" s="14" t="s">
        <v>105</v>
      </c>
      <c r="F67" s="16"/>
      <c r="G67" s="17">
        <f t="shared" si="0"/>
        <v>800000.00400000007</v>
      </c>
      <c r="H67" s="17">
        <f t="shared" si="1"/>
        <v>399999.99599999998</v>
      </c>
      <c r="I67" s="17">
        <v>1200000</v>
      </c>
      <c r="J67" s="18"/>
    </row>
    <row r="68" spans="1:10" s="13" customFormat="1" ht="20" customHeight="1" x14ac:dyDescent="0.2">
      <c r="A68" s="16">
        <v>7400</v>
      </c>
      <c r="B68" s="16">
        <v>680</v>
      </c>
      <c r="C68" s="16" t="s">
        <v>53</v>
      </c>
      <c r="D68" s="16">
        <v>2</v>
      </c>
      <c r="E68" s="14" t="s">
        <v>54</v>
      </c>
      <c r="F68" s="16"/>
      <c r="G68" s="17">
        <f t="shared" si="0"/>
        <v>333333.33500000002</v>
      </c>
      <c r="H68" s="17">
        <f t="shared" si="1"/>
        <v>166666.66499999998</v>
      </c>
      <c r="I68" s="17">
        <v>500000</v>
      </c>
      <c r="J68" s="18"/>
    </row>
    <row r="69" spans="1:10" s="13" customFormat="1" ht="43.5" customHeight="1" x14ac:dyDescent="0.2">
      <c r="A69" s="16">
        <v>7400</v>
      </c>
      <c r="B69" s="16">
        <v>680</v>
      </c>
      <c r="C69" s="16" t="s">
        <v>53</v>
      </c>
      <c r="D69" s="16">
        <v>3</v>
      </c>
      <c r="E69" s="14" t="s">
        <v>102</v>
      </c>
      <c r="F69" s="16"/>
      <c r="G69" s="17">
        <f t="shared" si="0"/>
        <v>461000.00230500003</v>
      </c>
      <c r="H69" s="17">
        <f t="shared" si="1"/>
        <v>230499.997695</v>
      </c>
      <c r="I69" s="17">
        <v>691500</v>
      </c>
      <c r="J69" s="18"/>
    </row>
    <row r="70" spans="1:10" s="13" customFormat="1" ht="33.75" customHeight="1" x14ac:dyDescent="0.2">
      <c r="A70" s="10">
        <v>6130</v>
      </c>
      <c r="B70" s="10">
        <v>510</v>
      </c>
      <c r="C70" s="10" t="s">
        <v>55</v>
      </c>
      <c r="D70" s="10">
        <v>1</v>
      </c>
      <c r="E70" s="11" t="s">
        <v>56</v>
      </c>
      <c r="F70" s="10"/>
      <c r="G70" s="12">
        <f t="shared" si="0"/>
        <v>11352.00005676</v>
      </c>
      <c r="H70" s="12">
        <f t="shared" si="1"/>
        <v>5675.99994324</v>
      </c>
      <c r="I70" s="12">
        <v>17028</v>
      </c>
    </row>
    <row r="71" spans="1:10" s="13" customFormat="1" ht="49.5" customHeight="1" x14ac:dyDescent="0.2">
      <c r="A71" s="10">
        <v>7600</v>
      </c>
      <c r="B71" s="10">
        <v>510</v>
      </c>
      <c r="C71" s="10" t="s">
        <v>55</v>
      </c>
      <c r="D71" s="10">
        <v>2</v>
      </c>
      <c r="E71" s="14" t="s">
        <v>74</v>
      </c>
      <c r="F71" s="10"/>
      <c r="G71" s="12">
        <f t="shared" si="0"/>
        <v>20000.000100000001</v>
      </c>
      <c r="H71" s="12">
        <f t="shared" si="1"/>
        <v>9999.9998999999989</v>
      </c>
      <c r="I71" s="12">
        <v>30000</v>
      </c>
    </row>
    <row r="72" spans="1:10" s="13" customFormat="1" ht="36" customHeight="1" x14ac:dyDescent="0.2">
      <c r="A72" s="10">
        <v>7400</v>
      </c>
      <c r="B72" s="10">
        <v>680</v>
      </c>
      <c r="C72" s="10" t="s">
        <v>55</v>
      </c>
      <c r="D72" s="10">
        <v>3</v>
      </c>
      <c r="E72" s="14" t="s">
        <v>75</v>
      </c>
      <c r="F72" s="10"/>
      <c r="G72" s="12">
        <f t="shared" si="0"/>
        <v>13333.3334</v>
      </c>
      <c r="H72" s="12">
        <f t="shared" si="1"/>
        <v>6666.6665999999996</v>
      </c>
      <c r="I72" s="12">
        <v>20000</v>
      </c>
    </row>
    <row r="73" spans="1:10" s="13" customFormat="1" ht="49.5" customHeight="1" x14ac:dyDescent="0.2">
      <c r="A73" s="16">
        <v>5100</v>
      </c>
      <c r="B73" s="10">
        <v>642</v>
      </c>
      <c r="C73" s="10" t="s">
        <v>55</v>
      </c>
      <c r="D73" s="10">
        <v>4</v>
      </c>
      <c r="E73" s="11" t="s">
        <v>77</v>
      </c>
      <c r="F73" s="10"/>
      <c r="G73" s="12">
        <f t="shared" si="0"/>
        <v>33333.333500000001</v>
      </c>
      <c r="H73" s="12">
        <f t="shared" si="1"/>
        <v>16666.666499999999</v>
      </c>
      <c r="I73" s="12">
        <v>50000</v>
      </c>
    </row>
    <row r="74" spans="1:10" s="13" customFormat="1" ht="49.5" customHeight="1" x14ac:dyDescent="0.2">
      <c r="A74" s="16">
        <v>7200</v>
      </c>
      <c r="B74" s="10">
        <v>642</v>
      </c>
      <c r="C74" s="10" t="s">
        <v>55</v>
      </c>
      <c r="D74" s="10">
        <v>5</v>
      </c>
      <c r="E74" s="11" t="s">
        <v>76</v>
      </c>
      <c r="F74" s="10"/>
      <c r="G74" s="12">
        <f t="shared" si="0"/>
        <v>13333.3334</v>
      </c>
      <c r="H74" s="12">
        <f t="shared" si="1"/>
        <v>6666.6665999999996</v>
      </c>
      <c r="I74" s="12">
        <v>20000</v>
      </c>
    </row>
    <row r="75" spans="1:10" s="13" customFormat="1" ht="48.75" customHeight="1" x14ac:dyDescent="0.2">
      <c r="A75" s="19" t="s">
        <v>60</v>
      </c>
      <c r="B75" s="20" t="s">
        <v>61</v>
      </c>
      <c r="C75" s="10" t="s">
        <v>57</v>
      </c>
      <c r="D75" s="10">
        <v>1</v>
      </c>
      <c r="E75" s="14" t="s">
        <v>58</v>
      </c>
      <c r="F75" s="10"/>
      <c r="G75" s="12">
        <f t="shared" si="0"/>
        <v>424000.00212000002</v>
      </c>
      <c r="H75" s="12">
        <f t="shared" si="1"/>
        <v>211999.99787999998</v>
      </c>
      <c r="I75" s="12">
        <v>636000</v>
      </c>
    </row>
    <row r="76" spans="1:10" s="13" customFormat="1" ht="32.25" customHeight="1" x14ac:dyDescent="0.2">
      <c r="A76" s="19" t="s">
        <v>60</v>
      </c>
      <c r="B76" s="20">
        <v>220</v>
      </c>
      <c r="C76" s="10" t="s">
        <v>57</v>
      </c>
      <c r="D76" s="10">
        <v>1</v>
      </c>
      <c r="E76" s="11" t="s">
        <v>59</v>
      </c>
      <c r="F76" s="10"/>
      <c r="G76" s="12">
        <f t="shared" si="0"/>
        <v>32666.666830000002</v>
      </c>
      <c r="H76" s="12">
        <f t="shared" si="1"/>
        <v>16333.33317</v>
      </c>
      <c r="I76" s="12">
        <v>49000</v>
      </c>
      <c r="J76" s="15" t="s">
        <v>19</v>
      </c>
    </row>
    <row r="77" spans="1:10" s="13" customFormat="1" ht="34.5" customHeight="1" x14ac:dyDescent="0.2">
      <c r="A77" s="10">
        <v>7800</v>
      </c>
      <c r="B77" s="10">
        <v>651</v>
      </c>
      <c r="C77" s="10" t="s">
        <v>57</v>
      </c>
      <c r="D77" s="10">
        <v>2</v>
      </c>
      <c r="E77" s="11" t="s">
        <v>78</v>
      </c>
      <c r="F77" s="10"/>
      <c r="G77" s="12">
        <v>1000000</v>
      </c>
      <c r="H77" s="12">
        <f t="shared" si="1"/>
        <v>433333.32899999997</v>
      </c>
      <c r="I77" s="12">
        <v>1300000</v>
      </c>
    </row>
    <row r="78" spans="1:10" s="13" customFormat="1" ht="63.75" customHeight="1" x14ac:dyDescent="0.2">
      <c r="A78" s="10">
        <v>7700</v>
      </c>
      <c r="B78" s="10">
        <v>310</v>
      </c>
      <c r="C78" s="10" t="s">
        <v>57</v>
      </c>
      <c r="D78" s="10">
        <v>3</v>
      </c>
      <c r="E78" s="11" t="s">
        <v>79</v>
      </c>
      <c r="F78" s="10"/>
      <c r="G78" s="12">
        <f t="shared" si="0"/>
        <v>20000.000100000001</v>
      </c>
      <c r="H78" s="12">
        <f t="shared" si="1"/>
        <v>9999.9998999999989</v>
      </c>
      <c r="I78" s="12">
        <v>30000</v>
      </c>
    </row>
    <row r="79" spans="1:10" s="13" customFormat="1" ht="113.25" customHeight="1" x14ac:dyDescent="0.2">
      <c r="A79" s="20" t="s">
        <v>89</v>
      </c>
      <c r="B79" s="10">
        <v>750</v>
      </c>
      <c r="C79" s="10" t="s">
        <v>57</v>
      </c>
      <c r="D79" s="10">
        <v>4</v>
      </c>
      <c r="E79" s="11" t="s">
        <v>90</v>
      </c>
      <c r="F79" s="10"/>
      <c r="G79" s="12">
        <f t="shared" ref="G79" si="4">I79*0.66666667</f>
        <v>100000.00050000001</v>
      </c>
      <c r="H79" s="12">
        <f t="shared" ref="H79" si="5">I79*0.33333333</f>
        <v>49999.999499999998</v>
      </c>
      <c r="I79" s="12">
        <v>150000</v>
      </c>
    </row>
    <row r="80" spans="1:10" s="13" customFormat="1" ht="20" customHeight="1" x14ac:dyDescent="0.2">
      <c r="A80" s="10">
        <v>7200</v>
      </c>
      <c r="B80" s="10">
        <v>792</v>
      </c>
      <c r="C80" s="10" t="s">
        <v>62</v>
      </c>
      <c r="D80" s="10">
        <v>1</v>
      </c>
      <c r="E80" s="11" t="s">
        <v>107</v>
      </c>
      <c r="F80" s="10"/>
      <c r="G80" s="12">
        <f t="shared" ref="G80" si="6">I80*0.66666667</f>
        <v>118027.33392347</v>
      </c>
      <c r="H80" s="12">
        <f t="shared" ref="H80" si="7">I80*0.33333333</f>
        <v>59013.666076529997</v>
      </c>
      <c r="I80" s="12">
        <v>177041</v>
      </c>
    </row>
    <row r="81" spans="1:9" s="13" customFormat="1" ht="97.5" customHeight="1" x14ac:dyDescent="0.2">
      <c r="A81" s="10">
        <v>7500</v>
      </c>
      <c r="B81" s="10">
        <v>160</v>
      </c>
      <c r="C81" s="10" t="s">
        <v>62</v>
      </c>
      <c r="D81" s="10">
        <v>2</v>
      </c>
      <c r="E81" s="11" t="s">
        <v>106</v>
      </c>
      <c r="F81" s="10"/>
      <c r="G81" s="12">
        <f>I81*0.66666667</f>
        <v>133333.334</v>
      </c>
      <c r="H81" s="12">
        <f>I81*0.33333333</f>
        <v>66666.665999999997</v>
      </c>
      <c r="I81" s="12">
        <v>200000</v>
      </c>
    </row>
    <row r="82" spans="1:9" s="13" customFormat="1" ht="35.25" customHeight="1" x14ac:dyDescent="0.2">
      <c r="A82" s="10">
        <v>7500</v>
      </c>
      <c r="B82" s="10">
        <v>210</v>
      </c>
      <c r="C82" s="10" t="s">
        <v>62</v>
      </c>
      <c r="D82" s="10">
        <v>2</v>
      </c>
      <c r="E82" s="11" t="s">
        <v>82</v>
      </c>
      <c r="F82" s="10"/>
      <c r="G82" s="12">
        <f>I82*0.66666667</f>
        <v>13333.3334</v>
      </c>
      <c r="H82" s="12">
        <f>I82*0.33333333</f>
        <v>6666.6665999999996</v>
      </c>
      <c r="I82" s="12">
        <v>20000</v>
      </c>
    </row>
    <row r="83" spans="1:9" s="13" customFormat="1" ht="33.75" customHeight="1" x14ac:dyDescent="0.2">
      <c r="A83" s="10">
        <v>7500</v>
      </c>
      <c r="B83" s="10">
        <v>220</v>
      </c>
      <c r="C83" s="10" t="s">
        <v>62</v>
      </c>
      <c r="D83" s="10">
        <v>2</v>
      </c>
      <c r="E83" s="11" t="s">
        <v>81</v>
      </c>
      <c r="F83" s="10"/>
      <c r="G83" s="12">
        <f>I83*0.66666667</f>
        <v>10200.000051000001</v>
      </c>
      <c r="H83" s="12">
        <f>I83*0.33333333</f>
        <v>5099.999949</v>
      </c>
      <c r="I83" s="12">
        <v>15300</v>
      </c>
    </row>
    <row r="84" spans="1:9" s="13" customFormat="1" ht="31.5" customHeight="1" x14ac:dyDescent="0.2">
      <c r="A84" s="10">
        <v>7500</v>
      </c>
      <c r="B84" s="10">
        <v>230</v>
      </c>
      <c r="C84" s="10" t="s">
        <v>62</v>
      </c>
      <c r="D84" s="10">
        <v>2</v>
      </c>
      <c r="E84" s="11" t="s">
        <v>80</v>
      </c>
      <c r="F84" s="10"/>
      <c r="G84" s="12">
        <f>I84*0.66666667</f>
        <v>16666.66675</v>
      </c>
      <c r="H84" s="12">
        <f>I84*0.33333333</f>
        <v>8333.3332499999997</v>
      </c>
      <c r="I84" s="12">
        <v>25000</v>
      </c>
    </row>
    <row r="85" spans="1:9" s="13" customFormat="1" ht="19.25" customHeight="1" x14ac:dyDescent="0.2">
      <c r="A85" s="28" t="s">
        <v>5</v>
      </c>
      <c r="B85" s="28"/>
      <c r="C85" s="28"/>
      <c r="D85" s="28"/>
      <c r="E85" s="28"/>
      <c r="F85" s="28"/>
      <c r="G85" s="21">
        <v>5964556.0199999996</v>
      </c>
      <c r="H85" s="21">
        <v>2915611.3</v>
      </c>
      <c r="I85" s="21">
        <f>SUM(I10:I84)</f>
        <v>8746834</v>
      </c>
    </row>
    <row r="86" spans="1:9" x14ac:dyDescent="0.2">
      <c r="I86" s="8" t="s">
        <v>19</v>
      </c>
    </row>
    <row r="87" spans="1:9" x14ac:dyDescent="0.2">
      <c r="A87" s="29" t="s">
        <v>16</v>
      </c>
      <c r="B87" s="29"/>
      <c r="C87" s="29"/>
      <c r="H87" s="3"/>
    </row>
    <row r="88" spans="1:9" x14ac:dyDescent="0.2">
      <c r="A88" s="5"/>
      <c r="B88" s="5"/>
      <c r="C88" s="4" t="s">
        <v>7</v>
      </c>
      <c r="D88" s="23" t="s">
        <v>6</v>
      </c>
      <c r="E88" s="23"/>
      <c r="F88" s="5"/>
      <c r="G88" s="5"/>
      <c r="H88" s="3"/>
    </row>
    <row r="90" spans="1:9" ht="31.25" customHeight="1" x14ac:dyDescent="0.2">
      <c r="A90" s="22" t="s">
        <v>11</v>
      </c>
      <c r="B90" s="22"/>
      <c r="C90" s="22"/>
      <c r="D90" s="22"/>
      <c r="E90" s="22"/>
      <c r="F90" s="22"/>
      <c r="G90" s="22"/>
    </row>
    <row r="91" spans="1:9" x14ac:dyDescent="0.2">
      <c r="I91" s="9" t="s">
        <v>19</v>
      </c>
    </row>
    <row r="93" spans="1:9" x14ac:dyDescent="0.2">
      <c r="I93" s="8" t="s">
        <v>19</v>
      </c>
    </row>
  </sheetData>
  <autoFilter ref="A9:J88" xr:uid="{00000000-0009-0000-0000-000000000000}"/>
  <mergeCells count="9">
    <mergeCell ref="A90:G90"/>
    <mergeCell ref="D88:E88"/>
    <mergeCell ref="A1:D2"/>
    <mergeCell ref="H1:I3"/>
    <mergeCell ref="A3:D4"/>
    <mergeCell ref="A85:F85"/>
    <mergeCell ref="A87:C87"/>
    <mergeCell ref="A7:I7"/>
    <mergeCell ref="A6:I6"/>
  </mergeCells>
  <pageMargins left="0.7" right="0.2" top="0.75" bottom="0.75" header="0.3" footer="0.3"/>
  <pageSetup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0" sqref="E20"/>
    </sheetView>
  </sheetViews>
  <sheetFormatPr baseColWidth="10" defaultColWidth="8.83203125" defaultRowHeight="15" x14ac:dyDescent="0.2"/>
  <cols>
    <col min="1" max="1" width="18.1640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ef373230-e173-4e6a-8f42-59bce9da1dd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Sheet1</vt:lpstr>
      <vt:lpstr>Sheet2</vt:lpstr>
      <vt:lpstr>Account_Title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2022-02-10T19:42:44Z</cp:lastPrinted>
  <dcterms:created xsi:type="dcterms:W3CDTF">2021-06-09T18:28:06Z</dcterms:created>
  <dcterms:modified xsi:type="dcterms:W3CDTF">2022-03-28T19:48:05Z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