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AFR Consolidated Reports\"/>
    </mc:Choice>
  </mc:AlternateContent>
  <bookViews>
    <workbookView xWindow="0" yWindow="0" windowWidth="28800" windowHeight="1170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EASTERNFL!#REF!</definedName>
    <definedName name="_xlnm.Print_Area" localSheetId="0">FCS!$A$1:$E$105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TALLAHASSEE!#REF!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2" l="1"/>
  <c r="D83" i="2" l="1"/>
  <c r="D82" i="2"/>
  <c r="D81" i="2"/>
  <c r="D80" i="2"/>
  <c r="D79" i="2"/>
  <c r="D78" i="2"/>
  <c r="D77" i="2"/>
  <c r="D76" i="2"/>
  <c r="D75" i="2"/>
  <c r="D74" i="2"/>
  <c r="D73" i="2"/>
  <c r="D72" i="2"/>
  <c r="D71" i="2"/>
  <c r="E24" i="2"/>
  <c r="D70" i="2" l="1"/>
  <c r="D87" i="2" l="1"/>
  <c r="D88" i="2" l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0" i="2" l="1"/>
  <c r="D96" i="2"/>
  <c r="D94" i="2"/>
  <c r="D89" i="2"/>
  <c r="D84" i="2"/>
  <c r="D62" i="2"/>
  <c r="D23" i="2"/>
  <c r="D14" i="2"/>
  <c r="E13" i="2"/>
  <c r="E12" i="2"/>
  <c r="E11" i="2"/>
  <c r="E10" i="2"/>
  <c r="E9" i="2"/>
  <c r="E8" i="2"/>
  <c r="E7" i="2"/>
  <c r="E6" i="2"/>
  <c r="B65" i="2"/>
  <c r="D98" i="2" l="1"/>
  <c r="D102" i="2" s="1"/>
  <c r="D91" i="2"/>
  <c r="E14" i="2"/>
  <c r="D24" i="2"/>
  <c r="D63" i="2" s="1"/>
</calcChain>
</file>

<file path=xl/sharedStrings.xml><?xml version="1.0" encoding="utf-8"?>
<sst xmlns="http://schemas.openxmlformats.org/spreadsheetml/2006/main" count="5099" uniqueCount="175">
  <si>
    <t>FLORIDA COLLEGE SYSTEM - ALL COLLEGES</t>
  </si>
  <si>
    <t>Version:</t>
  </si>
  <si>
    <t>TOTAL</t>
  </si>
  <si>
    <t>TOTAL TUITION AND OUT-OF-STATE FEES</t>
  </si>
  <si>
    <t>CCPF TUITION AND FEES</t>
  </si>
  <si>
    <t>GLC</t>
  </si>
  <si>
    <t>ALL FUNDS</t>
  </si>
  <si>
    <t>Tuition-Advanced &amp; Professional - Baccalaureate</t>
  </si>
  <si>
    <t>40101</t>
  </si>
  <si>
    <t>Tuition-Advanced &amp; Professional</t>
  </si>
  <si>
    <t>40110</t>
  </si>
  <si>
    <t>Tuition-Postsecondary Vocational</t>
  </si>
  <si>
    <t>40120</t>
  </si>
  <si>
    <t>Tuition-Postsecondary Adult Vocational</t>
  </si>
  <si>
    <t>40130</t>
  </si>
  <si>
    <t>Tuition-Developmental Education</t>
  </si>
  <si>
    <t>40150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</si>
  <si>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</si>
  <si>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</si>
  <si>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</si>
  <si>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</si>
  <si>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</si>
  <si>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</si>
  <si>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SUBTOTAL IN-STATE TUITION</t>
  </si>
  <si>
    <t>Out-of-state Fees-Advanced &amp; Professional - Baccalaureate</t>
  </si>
  <si>
    <t>40301</t>
  </si>
  <si>
    <t>Out-of-state Fees-Advanced &amp; Professional</t>
  </si>
  <si>
    <t>40310</t>
  </si>
  <si>
    <t>Out-of-state Fees-Postsecondary Vocational</t>
  </si>
  <si>
    <t>40320</t>
  </si>
  <si>
    <t>Out-of-state Fees-Postsecondary. Adult Vocational</t>
  </si>
  <si>
    <t>40330</t>
  </si>
  <si>
    <t>Out-of-state Fees-Developmental Education</t>
  </si>
  <si>
    <t>40350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</si>
  <si>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</si>
  <si>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</si>
  <si>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</si>
  <si>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</si>
  <si>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</si>
  <si>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</si>
  <si>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SUBTOTAL OUT-OF-STATE FEES</t>
  </si>
  <si>
    <t>from Accounts by GL:</t>
  </si>
  <si>
    <t>TOTAL CCPF STUDENT TUITION AND OUT-OF-STATE FEES</t>
  </si>
  <si>
    <t>OTHER TUITION AND FEES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</si>
  <si>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</si>
  <si>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</si>
  <si>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</si>
  <si>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</si>
  <si>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</si>
  <si>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</si>
  <si>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</si>
  <si>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</si>
  <si>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</si>
  <si>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</si>
  <si>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</si>
  <si>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</si>
  <si>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</si>
  <si>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</si>
  <si>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</si>
  <si>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</si>
  <si>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</si>
  <si>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</si>
  <si>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</si>
  <si>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</si>
  <si>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Full Cost of Instruction (Repeat Course Fee) - EPI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</si>
  <si>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</si>
  <si>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</si>
  <si>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</si>
  <si>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</si>
  <si>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</si>
  <si>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</si>
  <si>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</si>
  <si>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</si>
  <si>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</si>
  <si>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</si>
  <si>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</si>
  <si>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</si>
  <si>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</si>
  <si>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</si>
  <si>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</si>
  <si>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</si>
  <si>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</si>
  <si>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</si>
  <si>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</si>
  <si>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</si>
  <si>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</si>
  <si>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</si>
  <si>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</si>
  <si>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</si>
  <si>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</si>
  <si>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</si>
  <si>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</si>
  <si>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</si>
  <si>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</si>
  <si>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</si>
  <si>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</si>
  <si>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</si>
  <si>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</si>
  <si>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</si>
  <si>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</si>
  <si>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</si>
  <si>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</si>
  <si>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</si>
  <si>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</si>
  <si>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</si>
  <si>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</si>
  <si>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</si>
  <si>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</si>
  <si>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</si>
  <si>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</si>
  <si>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</si>
  <si>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</si>
  <si>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</si>
  <si>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</si>
  <si>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</si>
  <si>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</si>
  <si>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</si>
  <si>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</si>
  <si>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</si>
  <si>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</si>
  <si>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</si>
  <si>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PSV</t>
  </si>
  <si>
    <t>PSAV</t>
  </si>
  <si>
    <t>COLL. PREP</t>
  </si>
  <si>
    <t>EPI</t>
  </si>
  <si>
    <t>VOC PREP</t>
  </si>
  <si>
    <t>ABE &amp; SEC</t>
  </si>
  <si>
    <t>OUT-OF-STATE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</si>
  <si>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</si>
  <si>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</si>
  <si>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</si>
  <si>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</si>
  <si>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</si>
  <si>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</si>
  <si>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</si>
  <si>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</si>
  <si>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EASTERN FLORIDA STATE COLLEGE</t>
  </si>
  <si>
    <t>Tuition-Career and Applied Technology (Formerly PSAV)</t>
  </si>
  <si>
    <t>Out-of-state Fees-Career and Applied Technology (Formerly PSAV)</t>
  </si>
  <si>
    <t>40266</t>
  </si>
  <si>
    <t>40101 &amp; 40110</t>
  </si>
  <si>
    <t>DEV. ED.</t>
  </si>
  <si>
    <t>40301 &amp; 40310</t>
  </si>
  <si>
    <t>BROWARD COLLEGE</t>
  </si>
  <si>
    <t>COLLEGE OF CENTRAL FLORIDA</t>
  </si>
  <si>
    <t>CHIPOLA COLLEGE</t>
  </si>
  <si>
    <t>DAYTONA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</si>
  <si>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</si>
  <si>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</si>
  <si>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</si>
  <si>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</si>
  <si>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</si>
  <si>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</si>
  <si>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</si>
  <si>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</si>
  <si>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</si>
  <si>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</si>
  <si>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</si>
  <si>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</si>
  <si>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</si>
  <si>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</si>
  <si>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</si>
  <si>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</si>
  <si>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</si>
  <si>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</si>
  <si>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COLLEGE OF THE FLORIDA KEYS</t>
  </si>
  <si>
    <t xml:space="preserve">TOTAL TUITION AND </t>
  </si>
  <si>
    <t>OUT-OF-STATE FEES</t>
  </si>
  <si>
    <t>STATE COLLEGE OF FLORIDA, MANATEE-SARASOTA</t>
  </si>
  <si>
    <t>NORTH FLORIDA COLLEGE</t>
  </si>
  <si>
    <t>PASCO-HERNANDO STATE COLLEGE</t>
  </si>
  <si>
    <t>FLORIDA SOUTHWESTERN STATE COLLEGE</t>
  </si>
  <si>
    <t>2022.v01</t>
  </si>
  <si>
    <t>2021-2022 FEES</t>
  </si>
  <si>
    <t xml:space="preserve">2021-2022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</si>
</sst>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3" fillId="35" borderId="30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29" applyNumberFormat="0" applyAlignment="0" applyProtection="0"/>
    <xf numFmtId="0" fontId="21" fillId="21" borderId="29" applyNumberFormat="0" applyAlignment="0" applyProtection="0"/>
    <xf numFmtId="0" fontId="22" fillId="0" borderId="34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35" applyNumberFormat="0" applyFont="0" applyAlignment="0" applyProtection="0"/>
    <xf numFmtId="0" fontId="1" fillId="2" borderId="1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1" fillId="2" borderId="1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5" fillId="15" borderId="3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/>
    <xf numFmtId="0" fontId="5" fillId="15" borderId="7" xfId="0" applyNumberFormat="1" applyFont="1" applyFill="1" applyBorder="1" applyAlignment="1">
      <alignment horizontal="left" indent="2"/>
    </xf>
    <xf numFmtId="0" fontId="7" fillId="15" borderId="8" xfId="0" applyNumberFormat="1" applyFont="1" applyFill="1" applyBorder="1" applyAlignment="1"/>
    <xf numFmtId="0" fontId="7" fillId="15" borderId="9" xfId="0" applyNumberFormat="1" applyFont="1" applyFill="1" applyBorder="1" applyAlignment="1">
      <alignment horizontal="center"/>
    </xf>
    <xf numFmtId="44" fontId="7" fillId="15" borderId="9" xfId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/>
    <xf numFmtId="0" fontId="7" fillId="0" borderId="12" xfId="0" applyNumberFormat="1" applyFont="1" applyFill="1" applyBorder="1" applyAlignment="1">
      <alignment horizontal="center"/>
    </xf>
    <xf numFmtId="44" fontId="7" fillId="0" borderId="12" xfId="1" applyFont="1" applyFill="1" applyBorder="1" applyAlignment="1"/>
    <xf numFmtId="164" fontId="7" fillId="15" borderId="9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/>
    <xf numFmtId="0" fontId="7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/>
    <xf numFmtId="0" fontId="7" fillId="0" borderId="13" xfId="2" applyNumberFormat="1" applyFont="1" applyBorder="1" applyAlignment="1"/>
    <xf numFmtId="164" fontId="7" fillId="0" borderId="1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0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left"/>
    </xf>
    <xf numFmtId="0" fontId="5" fillId="0" borderId="17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5" fillId="0" borderId="18" xfId="0" applyNumberFormat="1" applyFont="1" applyFill="1" applyBorder="1" applyAlignment="1">
      <alignment horizontal="centerContinuous"/>
    </xf>
    <xf numFmtId="0" fontId="5" fillId="0" borderId="19" xfId="0" applyNumberFormat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18" xfId="0" applyNumberFormat="1" applyFont="1" applyFill="1" applyBorder="1" applyAlignment="1">
      <alignment horizontal="left"/>
    </xf>
    <xf numFmtId="0" fontId="3" fillId="0" borderId="19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20" xfId="1" applyFont="1" applyFill="1" applyBorder="1" applyAlignment="1"/>
    <xf numFmtId="3" fontId="5" fillId="0" borderId="21" xfId="0" applyNumberFormat="1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 applyAlignment="1">
      <alignment horizontal="center"/>
    </xf>
    <xf numFmtId="44" fontId="7" fillId="0" borderId="25" xfId="1" applyFont="1" applyFill="1" applyBorder="1" applyAlignment="1"/>
    <xf numFmtId="164" fontId="3" fillId="0" borderId="20" xfId="0" applyNumberFormat="1" applyFont="1" applyFill="1" applyBorder="1"/>
    <xf numFmtId="0" fontId="6" fillId="0" borderId="13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28" xfId="0" applyFont="1" applyBorder="1"/>
    <xf numFmtId="0" fontId="3" fillId="0" borderId="13" xfId="0" applyFont="1" applyBorder="1"/>
    <xf numFmtId="44" fontId="7" fillId="15" borderId="38" xfId="1" applyFont="1" applyFill="1" applyBorder="1" applyAlignment="1"/>
    <xf numFmtId="0" fontId="7" fillId="0" borderId="39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44" fontId="7" fillId="0" borderId="40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43" fontId="3" fillId="0" borderId="0" xfId="1263" applyFont="1"/>
    <xf numFmtId="0" fontId="5" fillId="0" borderId="41" xfId="0" applyNumberFormat="1" applyFont="1" applyFill="1" applyBorder="1" applyAlignment="1"/>
    <xf numFmtId="0" fontId="7" fillId="0" borderId="42" xfId="0" applyNumberFormat="1" applyFont="1" applyFill="1" applyBorder="1" applyAlignment="1"/>
    <xf numFmtId="0" fontId="7" fillId="0" borderId="43" xfId="0" applyNumberFormat="1" applyFont="1" applyFill="1" applyBorder="1" applyAlignment="1"/>
    <xf numFmtId="0" fontId="7" fillId="0" borderId="44" xfId="0" applyNumberFormat="1" applyFont="1" applyFill="1" applyBorder="1" applyAlignment="1">
      <alignment horizontal="center"/>
    </xf>
    <xf numFmtId="44" fontId="7" fillId="0" borderId="44" xfId="1" applyFont="1" applyFill="1" applyBorder="1" applyAlignment="1"/>
    <xf numFmtId="44" fontId="7" fillId="0" borderId="45" xfId="1" applyFont="1" applyFill="1" applyBorder="1" applyAlignment="1"/>
    <xf numFmtId="164" fontId="7" fillId="0" borderId="46" xfId="0" applyNumberFormat="1" applyFont="1" applyFill="1" applyBorder="1" applyAlignment="1"/>
    <xf numFmtId="0" fontId="7" fillId="0" borderId="47" xfId="0" applyNumberFormat="1" applyFont="1" applyFill="1" applyBorder="1" applyAlignment="1"/>
    <xf numFmtId="164" fontId="7" fillId="0" borderId="48" xfId="0" applyNumberFormat="1" applyFont="1" applyFill="1" applyBorder="1" applyAlignment="1"/>
    <xf numFmtId="44" fontId="7" fillId="0" borderId="49" xfId="1" applyFont="1" applyFill="1" applyBorder="1" applyAlignment="1"/>
    <xf numFmtId="0" fontId="5" fillId="0" borderId="50" xfId="0" applyNumberFormat="1" applyFont="1" applyFill="1" applyBorder="1" applyAlignment="1"/>
    <xf numFmtId="164" fontId="5" fillId="0" borderId="51" xfId="0" applyNumberFormat="1" applyFont="1" applyFill="1" applyBorder="1" applyAlignment="1">
      <alignment horizontal="center"/>
    </xf>
    <xf numFmtId="0" fontId="7" fillId="0" borderId="50" xfId="0" applyNumberFormat="1" applyFont="1" applyFill="1" applyBorder="1" applyAlignment="1"/>
    <xf numFmtId="164" fontId="7" fillId="0" borderId="51" xfId="0" applyNumberFormat="1" applyFont="1" applyFill="1" applyBorder="1" applyAlignment="1"/>
    <xf numFmtId="0" fontId="5" fillId="0" borderId="52" xfId="0" applyNumberFormat="1" applyFont="1" applyFill="1" applyBorder="1" applyAlignment="1">
      <alignment horizontal="left"/>
    </xf>
    <xf numFmtId="0" fontId="5" fillId="0" borderId="53" xfId="0" applyNumberFormat="1" applyFont="1" applyFill="1" applyBorder="1" applyAlignment="1">
      <alignment horizontal="left"/>
    </xf>
    <xf numFmtId="0" fontId="7" fillId="0" borderId="53" xfId="0" applyNumberFormat="1" applyFont="1" applyFill="1" applyBorder="1" applyAlignment="1">
      <alignment horizontal="center"/>
    </xf>
    <xf numFmtId="44" fontId="7" fillId="0" borderId="54" xfId="1" applyFont="1" applyFill="1" applyBorder="1" applyAlignment="1"/>
    <xf numFmtId="0" fontId="5" fillId="0" borderId="55" xfId="0" applyNumberFormat="1" applyFont="1" applyFill="1" applyBorder="1" applyAlignment="1">
      <alignment horizontal="left"/>
    </xf>
    <xf numFmtId="4" fontId="7" fillId="0" borderId="50" xfId="0" applyNumberFormat="1" applyFont="1" applyFill="1" applyBorder="1" applyAlignment="1"/>
    <xf numFmtId="164" fontId="7" fillId="0" borderId="56" xfId="0" applyNumberFormat="1" applyFont="1" applyFill="1" applyBorder="1" applyAlignment="1"/>
    <xf numFmtId="4" fontId="5" fillId="0" borderId="50" xfId="0" applyNumberFormat="1" applyFont="1" applyFill="1" applyBorder="1" applyAlignment="1"/>
    <xf numFmtId="0" fontId="5" fillId="0" borderId="52" xfId="0" applyNumberFormat="1" applyFont="1" applyFill="1" applyBorder="1" applyAlignment="1"/>
    <xf numFmtId="0" fontId="5" fillId="0" borderId="53" xfId="0" applyNumberFormat="1" applyFont="1" applyFill="1" applyBorder="1" applyAlignment="1"/>
    <xf numFmtId="0" fontId="5" fillId="0" borderId="57" xfId="0" applyNumberFormat="1" applyFont="1" applyFill="1" applyBorder="1" applyAlignment="1"/>
    <xf numFmtId="0" fontId="5" fillId="0" borderId="55" xfId="0" applyNumberFormat="1" applyFont="1" applyFill="1" applyBorder="1" applyAlignment="1"/>
    <xf numFmtId="44" fontId="7" fillId="0" borderId="58" xfId="1" applyFont="1" applyFill="1" applyBorder="1" applyAlignment="1"/>
    <xf numFmtId="3" fontId="5" fillId="0" borderId="59" xfId="0" applyNumberFormat="1" applyFont="1" applyFill="1" applyBorder="1" applyAlignment="1">
      <alignment horizontal="left"/>
    </xf>
    <xf numFmtId="0" fontId="3" fillId="0" borderId="46" xfId="0" applyFont="1" applyFill="1" applyBorder="1" applyAlignment="1">
      <alignment horizontal="center"/>
    </xf>
    <xf numFmtId="164" fontId="3" fillId="0" borderId="60" xfId="0" applyNumberFormat="1" applyFont="1" applyFill="1" applyBorder="1"/>
    <xf numFmtId="0" fontId="5" fillId="0" borderId="61" xfId="0" applyNumberFormat="1" applyFont="1" applyFill="1" applyBorder="1" applyAlignment="1">
      <alignment horizontal="left"/>
    </xf>
    <xf numFmtId="0" fontId="3" fillId="0" borderId="62" xfId="0" applyFont="1" applyFill="1" applyBorder="1"/>
    <xf numFmtId="0" fontId="3" fillId="0" borderId="63" xfId="0" applyFont="1" applyFill="1" applyBorder="1" applyAlignment="1">
      <alignment horizontal="center"/>
    </xf>
    <xf numFmtId="44" fontId="7" fillId="0" borderId="64" xfId="1" applyFont="1" applyFill="1" applyBorder="1" applyAlignment="1"/>
    <xf numFmtId="0" fontId="3" fillId="0" borderId="59" xfId="0" applyFont="1" applyFill="1" applyBorder="1"/>
    <xf numFmtId="0" fontId="2" fillId="0" borderId="59" xfId="0" applyFont="1" applyFill="1" applyBorder="1"/>
    <xf numFmtId="44" fontId="6" fillId="0" borderId="60" xfId="1" applyFont="1" applyFill="1" applyBorder="1"/>
    <xf numFmtId="0" fontId="3" fillId="0" borderId="62" xfId="0" applyFont="1" applyBorder="1"/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65" xfId="0" applyFont="1" applyBorder="1"/>
    <xf numFmtId="0" fontId="7" fillId="0" borderId="41" xfId="0" applyNumberFormat="1" applyFont="1" applyFill="1" applyBorder="1" applyAlignment="1"/>
    <xf numFmtId="0" fontId="7" fillId="0" borderId="41" xfId="2" applyNumberFormat="1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3" fillId="0" borderId="50" xfId="0" applyNumberFormat="1" applyFont="1" applyBorder="1"/>
    <xf numFmtId="0" fontId="7" fillId="0" borderId="55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2" applyNumberFormat="1" applyFont="1" applyAlignment="1">
      <alignment horizontal="right"/>
    </xf>
    <xf numFmtId="0" fontId="26" fillId="0" borderId="0" xfId="2" applyNumberFormat="1" applyFont="1" applyAlignment="1">
      <alignment horizontal="center"/>
    </xf>
    <xf numFmtId="0" fontId="33" fillId="15" borderId="2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"/>
    </xf>
    <xf numFmtId="0" fontId="33" fillId="15" borderId="4" xfId="0" applyNumberFormat="1" applyFont="1" applyFill="1" applyBorder="1" applyAlignment="1">
      <alignment horizontal="centerContinuous"/>
    </xf>
    <xf numFmtId="0" fontId="2" fillId="0" borderId="0" xfId="0" applyFont="1" applyBorder="1" applyAlignment="1"/>
    <xf numFmtId="0" fontId="3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5" fillId="0" borderId="51" xfId="0" applyNumberFormat="1" applyFont="1" applyFill="1" applyBorder="1" applyAlignment="1">
      <alignment horizontal="center"/>
    </xf>
    <xf numFmtId="0" fontId="5" fillId="15" borderId="66" xfId="0" applyNumberFormat="1" applyFont="1" applyFill="1" applyBorder="1" applyAlignment="1">
      <alignment horizontal="left" indent="2"/>
    </xf>
    <xf numFmtId="0" fontId="7" fillId="15" borderId="67" xfId="0" applyNumberFormat="1" applyFont="1" applyFill="1" applyBorder="1" applyAlignment="1"/>
    <xf numFmtId="0" fontId="7" fillId="15" borderId="38" xfId="0" applyNumberFormat="1" applyFont="1" applyFill="1" applyBorder="1" applyAlignment="1">
      <alignment horizontal="center"/>
    </xf>
    <xf numFmtId="0" fontId="5" fillId="0" borderId="68" xfId="0" applyNumberFormat="1" applyFont="1" applyFill="1" applyBorder="1" applyAlignment="1">
      <alignment horizontal="left"/>
    </xf>
    <xf numFmtId="0" fontId="5" fillId="0" borderId="69" xfId="0" applyNumberFormat="1" applyFont="1" applyFill="1" applyBorder="1" applyAlignment="1">
      <alignment horizontal="left"/>
    </xf>
    <xf numFmtId="0" fontId="7" fillId="0" borderId="70" xfId="0" applyNumberFormat="1" applyFont="1" applyFill="1" applyBorder="1" applyAlignment="1">
      <alignment horizontal="center"/>
    </xf>
    <xf numFmtId="44" fontId="7" fillId="0" borderId="71" xfId="1" applyFont="1" applyFill="1" applyBorder="1" applyAlignment="1"/>
    <xf numFmtId="44" fontId="7" fillId="0" borderId="72" xfId="1" applyFont="1" applyFill="1" applyBorder="1" applyAlignment="1"/>
    <xf numFmtId="0" fontId="5" fillId="0" borderId="73" xfId="0" applyNumberFormat="1" applyFont="1" applyFill="1" applyBorder="1" applyAlignment="1">
      <alignment horizontal="left"/>
    </xf>
    <xf numFmtId="0" fontId="5" fillId="0" borderId="74" xfId="0" applyNumberFormat="1" applyFont="1" applyFill="1" applyBorder="1" applyAlignment="1">
      <alignment horizontal="left"/>
    </xf>
    <xf numFmtId="0" fontId="7" fillId="0" borderId="75" xfId="0" applyNumberFormat="1" applyFont="1" applyFill="1" applyBorder="1" applyAlignment="1">
      <alignment horizontal="center"/>
    </xf>
    <xf numFmtId="44" fontId="7" fillId="0" borderId="76" xfId="1" applyFont="1" applyFill="1" applyBorder="1" applyAlignment="1"/>
    <xf numFmtId="0" fontId="3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Fill="1" applyBorder="1" applyAlignment="1"/>
    <xf numFmtId="0" fontId="5" fillId="0" borderId="4" xfId="0" applyNumberFormat="1" applyFont="1" applyFill="1" applyBorder="1" applyAlignment="1"/>
    <xf numFmtId="0" fontId="5" fillId="0" borderId="13" xfId="0" applyNumberFormat="1" applyFont="1" applyFill="1" applyBorder="1" applyAlignment="1">
      <alignment horizontal="center"/>
    </xf>
    <xf numFmtId="0" fontId="33" fillId="15" borderId="77" xfId="0" applyNumberFormat="1" applyFont="1" applyFill="1" applyBorder="1" applyAlignment="1">
      <alignment horizontal="centerContinuous"/>
    </xf>
    <xf numFmtId="0" fontId="33" fillId="15" borderId="78" xfId="0" applyNumberFormat="1" applyFont="1" applyFill="1" applyBorder="1" applyAlignment="1">
      <alignment horizontal="centerContinuous"/>
    </xf>
    <xf numFmtId="0" fontId="33" fillId="15" borderId="78" xfId="0" applyNumberFormat="1" applyFont="1" applyFill="1" applyBorder="1" applyAlignment="1">
      <alignment horizontal="center"/>
    </xf>
    <xf numFmtId="0" fontId="33" fillId="15" borderId="79" xfId="0" applyNumberFormat="1" applyFont="1" applyFill="1" applyBorder="1" applyAlignment="1">
      <alignment horizontal="centerContinuous"/>
    </xf>
    <xf numFmtId="0" fontId="5" fillId="0" borderId="80" xfId="0" applyNumberFormat="1" applyFont="1" applyFill="1" applyBorder="1" applyAlignment="1"/>
    <xf numFmtId="0" fontId="5" fillId="0" borderId="81" xfId="0" applyNumberFormat="1" applyFont="1" applyFill="1" applyBorder="1" applyAlignment="1"/>
    <xf numFmtId="0" fontId="5" fillId="0" borderId="82" xfId="0" applyNumberFormat="1" applyFont="1" applyFill="1" applyBorder="1" applyAlignment="1">
      <alignment horizontal="center"/>
    </xf>
    <xf numFmtId="0" fontId="5" fillId="0" borderId="83" xfId="0" applyNumberFormat="1" applyFont="1" applyFill="1" applyBorder="1" applyAlignment="1">
      <alignment horizontal="center"/>
    </xf>
    <xf numFmtId="0" fontId="5" fillId="0" borderId="84" xfId="0" applyNumberFormat="1" applyFont="1" applyFill="1" applyBorder="1" applyAlignment="1"/>
    <xf numFmtId="0" fontId="5" fillId="0" borderId="85" xfId="0" applyNumberFormat="1" applyFont="1" applyFill="1" applyBorder="1" applyAlignment="1"/>
    <xf numFmtId="0" fontId="7" fillId="0" borderId="86" xfId="0" applyNumberFormat="1" applyFont="1" applyFill="1" applyBorder="1" applyAlignment="1"/>
    <xf numFmtId="44" fontId="7" fillId="0" borderId="56" xfId="1" applyFont="1" applyFill="1" applyBorder="1" applyAlignment="1"/>
    <xf numFmtId="44" fontId="7" fillId="0" borderId="87" xfId="1" applyFont="1" applyFill="1" applyBorder="1" applyAlignment="1"/>
    <xf numFmtId="0" fontId="7" fillId="0" borderId="88" xfId="0" applyNumberFormat="1" applyFont="1" applyFill="1" applyBorder="1" applyAlignment="1"/>
    <xf numFmtId="0" fontId="7" fillId="0" borderId="89" xfId="0" applyNumberFormat="1" applyFont="1" applyFill="1" applyBorder="1" applyAlignment="1"/>
    <xf numFmtId="0" fontId="7" fillId="0" borderId="90" xfId="0" applyNumberFormat="1" applyFont="1" applyFill="1" applyBorder="1" applyAlignment="1">
      <alignment horizontal="center"/>
    </xf>
    <xf numFmtId="44" fontId="7" fillId="0" borderId="90" xfId="1" applyFont="1" applyFill="1" applyBorder="1" applyAlignment="1"/>
    <xf numFmtId="44" fontId="7" fillId="0" borderId="91" xfId="1" applyFont="1" applyFill="1" applyBorder="1" applyAlignment="1"/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480"/>
  <sheetViews>
    <sheetView tabSelected="1" zoomScaleNormal="100" workbookViewId="0"/>
  </sheetViews>
  <sheetFormatPr defaultRowHeight="12.75"/>
  <cols>
    <col min="1" max="1" width="56.28515625" style="1" customWidth="1"/>
    <col min="2" max="2" width="13" style="1" customWidth="1"/>
    <col min="3" max="3" width="9.140625" style="56"/>
    <col min="4" max="4" width="20.85546875" style="1" customWidth="1"/>
    <col min="5" max="5" width="22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B1" s="145" t="s">
        <v>0</v>
      </c>
      <c r="C1" s="147"/>
      <c r="D1" s="147"/>
      <c r="E1" s="147"/>
    </row>
    <row r="2" spans="1:16" ht="13.5" thickBot="1">
      <c r="A2" s="115"/>
      <c r="B2" s="115"/>
      <c r="C2" s="115"/>
      <c r="D2" s="2" t="s">
        <v>1</v>
      </c>
      <c r="E2" s="123" t="s">
        <v>172</v>
      </c>
    </row>
    <row r="3" spans="1:16" ht="13.5" thickBot="1">
      <c r="A3" s="124" t="s">
        <v>174</v>
      </c>
      <c r="B3" s="3"/>
      <c r="C3" s="4"/>
      <c r="D3" s="3"/>
      <c r="E3" s="5"/>
      <c r="F3" s="6"/>
    </row>
    <row r="4" spans="1:16" ht="13.5" thickBot="1">
      <c r="A4" s="7"/>
      <c r="B4" s="8"/>
      <c r="C4" s="9"/>
      <c r="D4" s="9" t="s">
        <v>2</v>
      </c>
      <c r="E4" s="14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48" t="s">
        <v>167</v>
      </c>
      <c r="F5" s="6"/>
    </row>
    <row r="6" spans="1:16">
      <c r="A6" s="73" t="s">
        <v>7</v>
      </c>
      <c r="B6" s="74"/>
      <c r="C6" s="75" t="s">
        <v>8</v>
      </c>
      <c r="D6" s="76">
        <f>SUM(EASTERNFL:VALENCIA!D6)</f>
        <v>53235309.469999999</v>
      </c>
      <c r="E6" s="77">
        <f t="shared" ref="E6:E13" si="0">D6+D15</f>
        <v>57327936.740000002</v>
      </c>
      <c r="F6" s="6"/>
    </row>
    <row r="7" spans="1:16">
      <c r="A7" s="73" t="s">
        <v>9</v>
      </c>
      <c r="B7" s="74"/>
      <c r="C7" s="75" t="s">
        <v>10</v>
      </c>
      <c r="D7" s="76">
        <f>SUM(EASTERNFL:VALENCIA!D7)</f>
        <v>359226411.02999997</v>
      </c>
      <c r="E7" s="77">
        <f t="shared" si="0"/>
        <v>423323885.01999998</v>
      </c>
      <c r="F7" s="6"/>
    </row>
    <row r="8" spans="1:16">
      <c r="A8" s="73" t="s">
        <v>11</v>
      </c>
      <c r="B8" s="74"/>
      <c r="C8" s="75" t="s">
        <v>12</v>
      </c>
      <c r="D8" s="76">
        <f>SUM(EASTERNFL:VALENCIA!D8)</f>
        <v>121556336.58000001</v>
      </c>
      <c r="E8" s="77">
        <f t="shared" si="0"/>
        <v>138626712.20000002</v>
      </c>
      <c r="F8" s="6"/>
    </row>
    <row r="9" spans="1:16">
      <c r="A9" s="73" t="s">
        <v>13</v>
      </c>
      <c r="B9" s="74"/>
      <c r="C9" s="75" t="s">
        <v>14</v>
      </c>
      <c r="D9" s="76">
        <f>SUM(EASTERNFL:VALENCIA!D9)</f>
        <v>15273669.629999999</v>
      </c>
      <c r="E9" s="77">
        <f t="shared" si="0"/>
        <v>17130805.02</v>
      </c>
      <c r="F9" s="6"/>
    </row>
    <row r="10" spans="1:16">
      <c r="A10" s="73" t="s">
        <v>15</v>
      </c>
      <c r="B10" s="74"/>
      <c r="C10" s="75" t="s">
        <v>16</v>
      </c>
      <c r="D10" s="76">
        <f>SUM(EASTERNFL:VALENCIA!D10)</f>
        <v>14909248.350000001</v>
      </c>
      <c r="E10" s="77">
        <f t="shared" si="0"/>
        <v>20260681.690000005</v>
      </c>
      <c r="F10" s="6"/>
    </row>
    <row r="11" spans="1:16">
      <c r="A11" s="73" t="s">
        <v>17</v>
      </c>
      <c r="B11" s="74"/>
      <c r="C11" s="75" t="s">
        <v>18</v>
      </c>
      <c r="D11" s="76">
        <f>SUM(EASTERNFL:VALENCIA!D11)</f>
        <v>1000468.92</v>
      </c>
      <c r="E11" s="77">
        <f t="shared" si="0"/>
        <v>1088155.1800000002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f>SUM(EASTERNFL:VALENCIA!D12)</f>
        <v>0</v>
      </c>
      <c r="E12" s="77">
        <f t="shared" si="0"/>
        <v>0</v>
      </c>
      <c r="F12" s="6"/>
    </row>
    <row r="13" spans="1:16" ht="13.5" thickBot="1">
      <c r="A13" s="73" t="s">
        <v>21</v>
      </c>
      <c r="B13" s="79"/>
      <c r="C13" s="75" t="s">
        <v>22</v>
      </c>
      <c r="D13" s="76">
        <f>SUM(EASTERNFL:VALENCIA!D13)</f>
        <v>661952.67999999993</v>
      </c>
      <c r="E13" s="77">
        <f t="shared" si="0"/>
        <v>661832.67999999993</v>
      </c>
      <c r="F13" s="6"/>
    </row>
    <row r="14" spans="1:16" ht="13.5" thickBot="1">
      <c r="A14" s="13" t="s">
        <v>23</v>
      </c>
      <c r="B14" s="14"/>
      <c r="C14" s="15"/>
      <c r="D14" s="16">
        <f>SUM(D6:D13)</f>
        <v>565863396.65999997</v>
      </c>
      <c r="E14" s="16">
        <f>SUM(E6:E13)</f>
        <v>658420008.52999997</v>
      </c>
      <c r="F14" s="6"/>
      <c r="G14" s="71"/>
      <c r="H14" s="71"/>
    </row>
    <row r="15" spans="1:16">
      <c r="A15" s="17" t="s">
        <v>24</v>
      </c>
      <c r="B15" s="18"/>
      <c r="C15" s="19" t="s">
        <v>25</v>
      </c>
      <c r="D15" s="20">
        <f>SUM(EASTERNFL:VALENCIA!D15)</f>
        <v>4092627.27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f>SUM(EASTERNFL:VALENCIA!D16)</f>
        <v>64097473.989999995</v>
      </c>
      <c r="E16" s="78"/>
      <c r="F16" s="6"/>
    </row>
    <row r="17" spans="1:8">
      <c r="A17" s="17" t="s">
        <v>28</v>
      </c>
      <c r="B17" s="74"/>
      <c r="C17" s="19" t="s">
        <v>29</v>
      </c>
      <c r="D17" s="20">
        <f>SUM(EASTERNFL:VALENCIA!D17)</f>
        <v>17070375.620000001</v>
      </c>
      <c r="E17" s="78"/>
      <c r="F17" s="6"/>
    </row>
    <row r="18" spans="1:8">
      <c r="A18" s="17" t="s">
        <v>30</v>
      </c>
      <c r="B18" s="74"/>
      <c r="C18" s="19" t="s">
        <v>31</v>
      </c>
      <c r="D18" s="20">
        <f>SUM(EASTERNFL:VALENCIA!D18)</f>
        <v>1857135.3900000001</v>
      </c>
      <c r="E18" s="78"/>
      <c r="F18" s="6"/>
    </row>
    <row r="19" spans="1:8">
      <c r="A19" s="17" t="s">
        <v>32</v>
      </c>
      <c r="B19" s="74"/>
      <c r="C19" s="19" t="s">
        <v>33</v>
      </c>
      <c r="D19" s="20">
        <f>SUM(EASTERNFL:VALENCIA!D19)</f>
        <v>5351433.3400000017</v>
      </c>
      <c r="E19" s="78"/>
      <c r="F19" s="6"/>
    </row>
    <row r="20" spans="1:8">
      <c r="A20" s="17" t="s">
        <v>34</v>
      </c>
      <c r="B20" s="74"/>
      <c r="C20" s="19" t="s">
        <v>35</v>
      </c>
      <c r="D20" s="20">
        <f>SUM(EASTERNFL:VALENCIA!D20)</f>
        <v>87686.260000000009</v>
      </c>
      <c r="E20" s="78"/>
      <c r="F20" s="6"/>
    </row>
    <row r="21" spans="1:8">
      <c r="A21" s="17" t="s">
        <v>36</v>
      </c>
      <c r="B21" s="74"/>
      <c r="C21" s="19" t="s">
        <v>37</v>
      </c>
      <c r="D21" s="20">
        <f>SUM(EASTERNFL:VALENCIA!D21)</f>
        <v>0</v>
      </c>
      <c r="E21" s="78"/>
      <c r="F21" s="6"/>
    </row>
    <row r="22" spans="1:8" ht="13.5" thickBot="1">
      <c r="A22" s="17" t="s">
        <v>38</v>
      </c>
      <c r="B22" s="79"/>
      <c r="C22" s="19" t="s">
        <v>39</v>
      </c>
      <c r="D22" s="20">
        <f>SUM(EASTERNFL:VALENCIA!D22)</f>
        <v>-120</v>
      </c>
      <c r="E22" s="80"/>
      <c r="F22" s="6"/>
    </row>
    <row r="23" spans="1:8" ht="13.5" thickBot="1">
      <c r="A23" s="13" t="s">
        <v>40</v>
      </c>
      <c r="B23" s="14"/>
      <c r="C23" s="15"/>
      <c r="D23" s="16">
        <f>SUM(D15:D22)</f>
        <v>92556611.870000005</v>
      </c>
      <c r="E23" s="21" t="s">
        <v>41</v>
      </c>
      <c r="F23" s="6"/>
    </row>
    <row r="24" spans="1:8" ht="13.5" thickBot="1">
      <c r="A24" s="13" t="s">
        <v>42</v>
      </c>
      <c r="B24" s="14"/>
      <c r="C24" s="15"/>
      <c r="D24" s="16">
        <f>D23+D14</f>
        <v>658420008.52999997</v>
      </c>
      <c r="E24" s="16">
        <f>SUM(EASTERNFL:VALENCIA!E24)</f>
        <v>658420008.53000009</v>
      </c>
      <c r="F24" s="6"/>
      <c r="G24" s="71"/>
      <c r="H24" s="71"/>
    </row>
    <row r="25" spans="1:8">
      <c r="A25" s="113"/>
      <c r="B25" s="22"/>
      <c r="C25" s="23"/>
      <c r="D25" s="24"/>
      <c r="E25" s="80"/>
      <c r="F25" s="6"/>
    </row>
    <row r="26" spans="1:8">
      <c r="A26" s="72" t="s">
        <v>43</v>
      </c>
      <c r="B26" s="22"/>
      <c r="C26" s="23"/>
      <c r="D26" s="24"/>
      <c r="E26" s="78"/>
      <c r="F26" s="6"/>
    </row>
    <row r="27" spans="1:8">
      <c r="A27" s="73" t="s">
        <v>44</v>
      </c>
      <c r="B27" s="74"/>
      <c r="C27" s="75" t="s">
        <v>45</v>
      </c>
      <c r="D27" s="81">
        <f>SUM(EASTERNFL:VALENCIA!D27)</f>
        <v>243236</v>
      </c>
      <c r="E27" s="78"/>
      <c r="F27" s="25"/>
    </row>
    <row r="28" spans="1:8">
      <c r="A28" s="73" t="s">
        <v>46</v>
      </c>
      <c r="B28" s="74"/>
      <c r="C28" s="75" t="s">
        <v>47</v>
      </c>
      <c r="D28" s="81">
        <f>SUM(EASTERNFL:VALENCIA!D28)</f>
        <v>25291243.359999999</v>
      </c>
      <c r="E28" s="78"/>
      <c r="F28" s="25"/>
    </row>
    <row r="29" spans="1:8">
      <c r="A29" s="73" t="s">
        <v>48</v>
      </c>
      <c r="B29" s="74"/>
      <c r="C29" s="75" t="s">
        <v>49</v>
      </c>
      <c r="D29" s="81">
        <f>SUM(EASTERNFL:VALENCIA!D29)</f>
        <v>-111004.91</v>
      </c>
      <c r="E29" s="78"/>
      <c r="F29" s="25"/>
    </row>
    <row r="30" spans="1:8">
      <c r="A30" s="73" t="s">
        <v>50</v>
      </c>
      <c r="B30" s="74"/>
      <c r="C30" s="75" t="s">
        <v>51</v>
      </c>
      <c r="D30" s="81">
        <f>SUM(EASTERNFL:VALENCIA!D30)</f>
        <v>47100.85</v>
      </c>
      <c r="E30" s="80"/>
      <c r="F30" s="25"/>
    </row>
    <row r="31" spans="1:8">
      <c r="A31" s="73" t="s">
        <v>52</v>
      </c>
      <c r="B31" s="74"/>
      <c r="C31" s="75" t="s">
        <v>53</v>
      </c>
      <c r="D31" s="81">
        <f>SUM(EASTERNFL:VALENCIA!D31)</f>
        <v>2089823</v>
      </c>
      <c r="E31" s="80"/>
      <c r="F31" s="25"/>
    </row>
    <row r="32" spans="1:8">
      <c r="A32" s="73" t="s">
        <v>54</v>
      </c>
      <c r="B32" s="74"/>
      <c r="C32" s="75" t="s">
        <v>55</v>
      </c>
      <c r="D32" s="81">
        <f>SUM(EASTERNFL:VALENCIA!D32)</f>
        <v>5669143.040000001</v>
      </c>
      <c r="E32" s="80"/>
      <c r="F32" s="25"/>
    </row>
    <row r="33" spans="1:6">
      <c r="A33" s="73" t="s">
        <v>56</v>
      </c>
      <c r="B33" s="74"/>
      <c r="C33" s="75" t="s">
        <v>57</v>
      </c>
      <c r="D33" s="81">
        <f>SUM(EASTERNFL:VALENCIA!D33)</f>
        <v>214423.34000000003</v>
      </c>
      <c r="E33" s="80"/>
      <c r="F33" s="25"/>
    </row>
    <row r="34" spans="1:6">
      <c r="A34" s="73" t="s">
        <v>58</v>
      </c>
      <c r="B34" s="74"/>
      <c r="C34" s="75" t="s">
        <v>59</v>
      </c>
      <c r="D34" s="81">
        <f>SUM(EASTERNFL:VALENCIA!D34)</f>
        <v>278751.76</v>
      </c>
      <c r="E34" s="80"/>
      <c r="F34" s="25"/>
    </row>
    <row r="35" spans="1:6">
      <c r="A35" s="73" t="s">
        <v>60</v>
      </c>
      <c r="B35" s="74"/>
      <c r="C35" s="75" t="s">
        <v>61</v>
      </c>
      <c r="D35" s="81">
        <f>SUM(EASTERNFL:VALENCIA!D35)</f>
        <v>16299.12</v>
      </c>
      <c r="E35" s="80"/>
      <c r="F35" s="25"/>
    </row>
    <row r="36" spans="1:6">
      <c r="A36" s="73" t="s">
        <v>62</v>
      </c>
      <c r="B36" s="74"/>
      <c r="C36" s="75" t="s">
        <v>63</v>
      </c>
      <c r="D36" s="81">
        <f>SUM(EASTERNFL:VALENCIA!D36)</f>
        <v>74114.19</v>
      </c>
      <c r="E36" s="80"/>
      <c r="F36" s="25"/>
    </row>
    <row r="37" spans="1:6">
      <c r="A37" s="73" t="s">
        <v>64</v>
      </c>
      <c r="B37" s="74"/>
      <c r="C37" s="75">
        <v>40266</v>
      </c>
      <c r="D37" s="81">
        <f>SUM(EASTERNFL:VALENCIA!D37)</f>
        <v>0</v>
      </c>
      <c r="E37" s="80"/>
      <c r="F37" s="25"/>
    </row>
    <row r="38" spans="1:6">
      <c r="A38" s="73" t="s">
        <v>65</v>
      </c>
      <c r="B38" s="74"/>
      <c r="C38" s="75" t="s">
        <v>66</v>
      </c>
      <c r="D38" s="81">
        <f>SUM(EASTERNFL:VALENCIA!D38)</f>
        <v>0</v>
      </c>
      <c r="E38" s="80"/>
      <c r="F38" s="25"/>
    </row>
    <row r="39" spans="1:6">
      <c r="A39" s="73" t="s">
        <v>67</v>
      </c>
      <c r="B39" s="74"/>
      <c r="C39" s="75" t="s">
        <v>68</v>
      </c>
      <c r="D39" s="81">
        <f>SUM(EASTERNFL:VALENCIA!D39)</f>
        <v>3178233.8800000004</v>
      </c>
      <c r="E39" s="80"/>
      <c r="F39" s="25"/>
    </row>
    <row r="40" spans="1:6">
      <c r="A40" s="73" t="s">
        <v>69</v>
      </c>
      <c r="B40" s="74"/>
      <c r="C40" s="75" t="s">
        <v>70</v>
      </c>
      <c r="D40" s="81">
        <f>SUM(EASTERNFL:VALENCIA!D40)</f>
        <v>33509466.710000001</v>
      </c>
      <c r="E40" s="80"/>
      <c r="F40" s="25"/>
    </row>
    <row r="41" spans="1:6">
      <c r="A41" s="73" t="s">
        <v>71</v>
      </c>
      <c r="B41" s="74"/>
      <c r="C41" s="75" t="s">
        <v>72</v>
      </c>
      <c r="D41" s="81">
        <f>SUM(EASTERNFL:VALENCIA!D41)</f>
        <v>42111545.590000011</v>
      </c>
      <c r="E41" s="80"/>
      <c r="F41" s="25"/>
    </row>
    <row r="42" spans="1:6">
      <c r="A42" s="73" t="s">
        <v>73</v>
      </c>
      <c r="B42" s="74"/>
      <c r="C42" s="75" t="s">
        <v>74</v>
      </c>
      <c r="D42" s="81">
        <f>SUM(EASTERNFL:VALENCIA!D42)</f>
        <v>6109637.0899999999</v>
      </c>
      <c r="E42" s="80"/>
      <c r="F42" s="25"/>
    </row>
    <row r="43" spans="1:6">
      <c r="A43" s="73" t="s">
        <v>75</v>
      </c>
      <c r="B43" s="74"/>
      <c r="C43" s="75" t="s">
        <v>76</v>
      </c>
      <c r="D43" s="81">
        <f>SUM(EASTERNFL:VALENCIA!D43)</f>
        <v>267347</v>
      </c>
      <c r="E43" s="80"/>
      <c r="F43" s="25"/>
    </row>
    <row r="44" spans="1:6">
      <c r="A44" s="73" t="s">
        <v>77</v>
      </c>
      <c r="B44" s="74"/>
      <c r="C44" s="75" t="s">
        <v>78</v>
      </c>
      <c r="D44" s="81">
        <f>SUM(EASTERNFL:VALENCIA!D44)</f>
        <v>1320021.0699999996</v>
      </c>
      <c r="E44" s="80"/>
      <c r="F44" s="25"/>
    </row>
    <row r="45" spans="1:6">
      <c r="A45" s="73" t="s">
        <v>79</v>
      </c>
      <c r="B45" s="74"/>
      <c r="C45" s="75" t="s">
        <v>80</v>
      </c>
      <c r="D45" s="81">
        <f>SUM(EASTERNFL:VALENCIA!D45)</f>
        <v>32605506.499999996</v>
      </c>
      <c r="E45" s="80"/>
      <c r="F45" s="25"/>
    </row>
    <row r="46" spans="1:6">
      <c r="A46" s="73" t="s">
        <v>81</v>
      </c>
      <c r="B46" s="74"/>
      <c r="C46" s="75" t="s">
        <v>82</v>
      </c>
      <c r="D46" s="81">
        <f>SUM(EASTERNFL:VALENCIA!D46)</f>
        <v>46062240.5</v>
      </c>
      <c r="E46" s="80"/>
      <c r="F46" s="25"/>
    </row>
    <row r="47" spans="1:6">
      <c r="A47" s="73" t="s">
        <v>83</v>
      </c>
      <c r="B47" s="74"/>
      <c r="C47" s="75" t="s">
        <v>84</v>
      </c>
      <c r="D47" s="81">
        <f>SUM(EASTERNFL:VALENCIA!D47)</f>
        <v>4148500.1200000006</v>
      </c>
      <c r="E47" s="80"/>
      <c r="F47" s="25"/>
    </row>
    <row r="48" spans="1:6">
      <c r="A48" s="73" t="s">
        <v>85</v>
      </c>
      <c r="B48" s="74"/>
      <c r="C48" s="75" t="s">
        <v>86</v>
      </c>
      <c r="D48" s="81">
        <f>SUM(EASTERNFL:VALENCIA!D48)</f>
        <v>76466468.640000001</v>
      </c>
      <c r="E48" s="80"/>
      <c r="F48" s="25"/>
    </row>
    <row r="49" spans="1:8">
      <c r="A49" s="73" t="s">
        <v>87</v>
      </c>
      <c r="B49" s="74"/>
      <c r="C49" s="75" t="s">
        <v>88</v>
      </c>
      <c r="D49" s="81">
        <f>SUM(EASTERNFL:VALENCIA!D49)</f>
        <v>571285.46</v>
      </c>
      <c r="E49" s="80"/>
      <c r="F49" s="25"/>
    </row>
    <row r="50" spans="1:8">
      <c r="A50" s="73" t="s">
        <v>89</v>
      </c>
      <c r="B50" s="74"/>
      <c r="C50" s="75" t="s">
        <v>90</v>
      </c>
      <c r="D50" s="81">
        <f>SUM(EASTERNFL:VALENCIA!D50)</f>
        <v>6852311.7399999984</v>
      </c>
      <c r="E50" s="80"/>
      <c r="F50" s="25"/>
    </row>
    <row r="51" spans="1:8">
      <c r="A51" s="73" t="s">
        <v>91</v>
      </c>
      <c r="B51" s="74"/>
      <c r="C51" s="75" t="s">
        <v>92</v>
      </c>
      <c r="D51" s="81">
        <f>SUM(EASTERNFL:VALENCIA!D51)</f>
        <v>32472467.680000003</v>
      </c>
      <c r="E51" s="80"/>
      <c r="F51" s="25"/>
    </row>
    <row r="52" spans="1:8">
      <c r="A52" s="73" t="s">
        <v>93</v>
      </c>
      <c r="B52" s="74"/>
      <c r="C52" s="75" t="s">
        <v>94</v>
      </c>
      <c r="D52" s="81">
        <f>SUM(EASTERNFL:VALENCIA!D52)</f>
        <v>8378884.9299999997</v>
      </c>
      <c r="E52" s="80"/>
      <c r="F52" s="25"/>
    </row>
    <row r="53" spans="1:8">
      <c r="A53" s="73" t="s">
        <v>95</v>
      </c>
      <c r="B53" s="74"/>
      <c r="C53" s="75" t="s">
        <v>96</v>
      </c>
      <c r="D53" s="81">
        <f>SUM(EASTERNFL:VALENCIA!D53)</f>
        <v>652305.51</v>
      </c>
      <c r="E53" s="80"/>
      <c r="F53" s="25"/>
    </row>
    <row r="54" spans="1:8">
      <c r="A54" s="73" t="s">
        <v>97</v>
      </c>
      <c r="B54" s="74"/>
      <c r="C54" s="75" t="s">
        <v>98</v>
      </c>
      <c r="D54" s="81">
        <f>SUM(EASTERNFL:VALENCIA!D54)</f>
        <v>2780868.2399999993</v>
      </c>
      <c r="E54" s="80"/>
      <c r="F54" s="25"/>
    </row>
    <row r="55" spans="1:8">
      <c r="A55" s="73" t="s">
        <v>99</v>
      </c>
      <c r="B55" s="74"/>
      <c r="C55" s="75" t="s">
        <v>100</v>
      </c>
      <c r="D55" s="81">
        <f>SUM(EASTERNFL:VALENCIA!D55)</f>
        <v>158054.72</v>
      </c>
      <c r="E55" s="80"/>
      <c r="F55" s="25"/>
    </row>
    <row r="56" spans="1:8">
      <c r="A56" s="73" t="s">
        <v>101</v>
      </c>
      <c r="B56" s="74"/>
      <c r="C56" s="75" t="s">
        <v>102</v>
      </c>
      <c r="D56" s="81">
        <f>SUM(EASTERNFL:VALENCIA!D56)</f>
        <v>166477.88</v>
      </c>
      <c r="E56" s="80"/>
      <c r="F56" s="25"/>
    </row>
    <row r="57" spans="1:8">
      <c r="A57" s="73" t="s">
        <v>103</v>
      </c>
      <c r="B57" s="74"/>
      <c r="C57" s="75" t="s">
        <v>104</v>
      </c>
      <c r="D57" s="81">
        <f>SUM(EASTERNFL:VALENCIA!D57)</f>
        <v>2024458.58</v>
      </c>
      <c r="E57" s="80"/>
      <c r="F57" s="25"/>
    </row>
    <row r="58" spans="1:8">
      <c r="A58" s="73" t="s">
        <v>105</v>
      </c>
      <c r="B58" s="74"/>
      <c r="C58" s="75" t="s">
        <v>106</v>
      </c>
      <c r="D58" s="81">
        <f>SUM(EASTERNFL:VALENCIA!D58)</f>
        <v>1482769.9100000001</v>
      </c>
      <c r="E58" s="80"/>
      <c r="F58" s="25"/>
    </row>
    <row r="59" spans="1:8">
      <c r="A59" s="73" t="s">
        <v>107</v>
      </c>
      <c r="B59" s="74"/>
      <c r="C59" s="75" t="s">
        <v>108</v>
      </c>
      <c r="D59" s="81">
        <f>SUM(EASTERNFL:VALENCIA!D59)</f>
        <v>1167546</v>
      </c>
      <c r="E59" s="80"/>
      <c r="F59" s="25"/>
    </row>
    <row r="60" spans="1:8">
      <c r="A60" s="73" t="s">
        <v>109</v>
      </c>
      <c r="B60" s="74"/>
      <c r="C60" s="75" t="s">
        <v>110</v>
      </c>
      <c r="D60" s="81">
        <f>SUM(EASTERNFL:VALENCIA!D60)</f>
        <v>3182178.92</v>
      </c>
      <c r="E60" s="80"/>
      <c r="F60" s="25"/>
    </row>
    <row r="61" spans="1:8" ht="13.5" thickBot="1">
      <c r="A61" s="73" t="s">
        <v>111</v>
      </c>
      <c r="B61" s="74"/>
      <c r="C61" s="75" t="s">
        <v>112</v>
      </c>
      <c r="D61" s="81">
        <f>SUM(EASTERNFL:VALENCIA!D61)</f>
        <v>-1239105.75</v>
      </c>
      <c r="E61" s="80"/>
      <c r="F61" s="25"/>
    </row>
    <row r="62" spans="1:8" ht="13.5" thickBot="1">
      <c r="A62" s="13" t="s">
        <v>113</v>
      </c>
      <c r="B62" s="14"/>
      <c r="C62" s="15"/>
      <c r="D62" s="16">
        <f>SUM(D27:D61)</f>
        <v>338242600.67000008</v>
      </c>
      <c r="E62" s="80"/>
    </row>
    <row r="63" spans="1:8" ht="13.5" thickBot="1">
      <c r="A63" s="13" t="s">
        <v>114</v>
      </c>
      <c r="B63" s="14"/>
      <c r="C63" s="15"/>
      <c r="D63" s="16">
        <f>D24+D62</f>
        <v>996662609.20000005</v>
      </c>
      <c r="E63" s="26"/>
      <c r="G63" s="71"/>
      <c r="H63" s="71"/>
    </row>
    <row r="64" spans="1:8">
      <c r="A64" s="68"/>
      <c r="B64" s="22"/>
      <c r="C64" s="69"/>
      <c r="D64" s="70"/>
      <c r="E64" s="67"/>
    </row>
    <row r="65" spans="1:16">
      <c r="B65" s="146" t="str">
        <f>B1</f>
        <v>FLORIDA COLLEGE SYSTEM - ALL COLLEGES</v>
      </c>
      <c r="C65" s="128"/>
      <c r="D65" s="128"/>
      <c r="E65" s="29"/>
    </row>
    <row r="66" spans="1:16" ht="13.5" thickBot="1">
      <c r="A66" s="131"/>
      <c r="B66" s="131" t="str">
        <f>A3</f>
        <v xml:space="preserve">2021-2022 FEES </v>
      </c>
      <c r="C66" s="131"/>
      <c r="D66" s="131"/>
      <c r="E66" s="29"/>
    </row>
    <row r="67" spans="1:16">
      <c r="A67" s="82" t="s">
        <v>115</v>
      </c>
      <c r="B67" s="10"/>
      <c r="C67" s="30"/>
      <c r="D67" s="83"/>
      <c r="E67" s="28"/>
    </row>
    <row r="68" spans="1:16">
      <c r="A68" s="84"/>
      <c r="B68" s="22"/>
      <c r="C68" s="30"/>
      <c r="D68" s="85"/>
      <c r="E68" s="28"/>
    </row>
    <row r="69" spans="1:16" ht="13.5" thickBot="1">
      <c r="A69" s="82" t="s">
        <v>116</v>
      </c>
      <c r="B69" s="22"/>
      <c r="C69" s="30" t="s">
        <v>117</v>
      </c>
      <c r="D69" s="132" t="s">
        <v>118</v>
      </c>
      <c r="E69" s="118"/>
    </row>
    <row r="70" spans="1:16">
      <c r="A70" s="136" t="s">
        <v>119</v>
      </c>
      <c r="B70" s="137" t="s">
        <v>120</v>
      </c>
      <c r="C70" s="138" t="s">
        <v>10</v>
      </c>
      <c r="D70" s="139">
        <f>SUM(EASTERNFL:VALENCIA!D70)</f>
        <v>412461720.5</v>
      </c>
      <c r="E70" s="28"/>
    </row>
    <row r="71" spans="1:16">
      <c r="A71" s="86" t="s">
        <v>119</v>
      </c>
      <c r="B71" s="87" t="s">
        <v>121</v>
      </c>
      <c r="C71" s="64" t="s">
        <v>12</v>
      </c>
      <c r="D71" s="140">
        <f>SUM(EASTERNFL:VALENCIA!D71)</f>
        <v>121422052.38</v>
      </c>
      <c r="E71" s="28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86" t="s">
        <v>119</v>
      </c>
      <c r="B72" s="87" t="s">
        <v>122</v>
      </c>
      <c r="C72" s="64">
        <v>40130</v>
      </c>
      <c r="D72" s="140">
        <f>SUM(EASTERNFL:VALENCIA!D72)</f>
        <v>15867026.539999999</v>
      </c>
      <c r="E72" s="28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86" t="s">
        <v>119</v>
      </c>
      <c r="B73" s="87" t="s">
        <v>123</v>
      </c>
      <c r="C73" s="64" t="s">
        <v>16</v>
      </c>
      <c r="D73" s="140">
        <f>SUM(EASTERNFL:VALENCIA!D73)</f>
        <v>15162888.960000001</v>
      </c>
      <c r="E73" s="28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86" t="s">
        <v>119</v>
      </c>
      <c r="B74" s="87" t="s">
        <v>124</v>
      </c>
      <c r="C74" s="64">
        <v>40160</v>
      </c>
      <c r="D74" s="140">
        <f>SUM(EASTERNFL:VALENCIA!D74)</f>
        <v>1000468.92</v>
      </c>
      <c r="E74" s="28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86" t="s">
        <v>119</v>
      </c>
      <c r="B75" s="87" t="s">
        <v>125</v>
      </c>
      <c r="C75" s="64">
        <v>40180</v>
      </c>
      <c r="D75" s="140">
        <f>SUM(EASTERNFL:VALENCIA!D75)</f>
        <v>0</v>
      </c>
      <c r="E75" s="28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86" t="s">
        <v>119</v>
      </c>
      <c r="B76" s="87" t="s">
        <v>126</v>
      </c>
      <c r="C76" s="64">
        <v>40190</v>
      </c>
      <c r="D76" s="140">
        <f>SUM(EASTERNFL:VALENCIA!D76)</f>
        <v>661352.67999999993</v>
      </c>
      <c r="E76" s="28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86" t="s">
        <v>127</v>
      </c>
      <c r="B77" s="87" t="s">
        <v>120</v>
      </c>
      <c r="C77" s="64" t="s">
        <v>27</v>
      </c>
      <c r="D77" s="140">
        <f>SUM(EASTERNFL:VALENCIA!D77)</f>
        <v>68190101.26000002</v>
      </c>
      <c r="E77" s="28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86" t="s">
        <v>127</v>
      </c>
      <c r="B78" s="87" t="s">
        <v>121</v>
      </c>
      <c r="C78" s="64" t="s">
        <v>29</v>
      </c>
      <c r="D78" s="140">
        <f>SUM(EASTERNFL:VALENCIA!D78)</f>
        <v>17070375.620000001</v>
      </c>
      <c r="E78" s="28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86" t="s">
        <v>127</v>
      </c>
      <c r="B79" s="87" t="s">
        <v>122</v>
      </c>
      <c r="C79" s="64">
        <v>40330</v>
      </c>
      <c r="D79" s="140">
        <f>SUM(EASTERNFL:VALENCIA!D79)</f>
        <v>1857135.3900000001</v>
      </c>
      <c r="E79" s="28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86" t="s">
        <v>127</v>
      </c>
      <c r="B80" s="87" t="s">
        <v>123</v>
      </c>
      <c r="C80" s="64" t="s">
        <v>33</v>
      </c>
      <c r="D80" s="140">
        <f>SUM(EASTERNFL:VALENCIA!D80)</f>
        <v>5351433.3400000017</v>
      </c>
      <c r="E80" s="28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86" t="s">
        <v>127</v>
      </c>
      <c r="B81" s="87" t="s">
        <v>124</v>
      </c>
      <c r="C81" s="64">
        <v>40360</v>
      </c>
      <c r="D81" s="140">
        <f>SUM(EASTERNFL:VALENCIA!D81)</f>
        <v>87686.260000000009</v>
      </c>
      <c r="E81" s="28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86" t="s">
        <v>127</v>
      </c>
      <c r="B82" s="87" t="s">
        <v>125</v>
      </c>
      <c r="C82" s="64">
        <v>40380</v>
      </c>
      <c r="D82" s="140">
        <f>SUM(EASTERNFL:VALENCIA!D82)</f>
        <v>0</v>
      </c>
      <c r="E82" s="28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3.5" thickBot="1">
      <c r="A83" s="141" t="s">
        <v>127</v>
      </c>
      <c r="B83" s="142" t="s">
        <v>126</v>
      </c>
      <c r="C83" s="143">
        <v>40390</v>
      </c>
      <c r="D83" s="144">
        <f>SUM(EASTERNFL:VALENCIA!D83)</f>
        <v>-120</v>
      </c>
      <c r="E83" s="28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3.5" thickBot="1">
      <c r="A84" s="133" t="s">
        <v>128</v>
      </c>
      <c r="B84" s="134"/>
      <c r="C84" s="135"/>
      <c r="D84" s="63">
        <f>SUM(D70:D83)</f>
        <v>659132121.8499999</v>
      </c>
      <c r="E84" s="28"/>
      <c r="G84" s="71"/>
      <c r="H84" s="71"/>
      <c r="I84" s="6"/>
      <c r="J84" s="6"/>
      <c r="K84" s="6"/>
      <c r="L84" s="6"/>
      <c r="M84" s="6"/>
      <c r="N84" s="6"/>
      <c r="O84" s="6"/>
      <c r="P84" s="6"/>
    </row>
    <row r="85" spans="1:16">
      <c r="A85" s="91"/>
      <c r="B85" s="33"/>
      <c r="C85" s="34"/>
      <c r="D85" s="92"/>
      <c r="E85" s="28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93" t="s">
        <v>129</v>
      </c>
      <c r="B86" s="33"/>
      <c r="C86" s="34"/>
      <c r="D86" s="92"/>
      <c r="E86" s="28"/>
    </row>
    <row r="87" spans="1:16">
      <c r="A87" s="94" t="s">
        <v>119</v>
      </c>
      <c r="B87" s="95" t="s">
        <v>120</v>
      </c>
      <c r="C87" s="88">
        <v>40110</v>
      </c>
      <c r="D87" s="89">
        <f>SUM(EASTERNFL:VALENCIA!D88)</f>
        <v>0</v>
      </c>
      <c r="E87" s="28"/>
    </row>
    <row r="88" spans="1:16" ht="13.5" thickBot="1">
      <c r="A88" s="96" t="s">
        <v>127</v>
      </c>
      <c r="B88" s="97" t="s">
        <v>120</v>
      </c>
      <c r="C88" s="119">
        <v>40310</v>
      </c>
      <c r="D88" s="89">
        <f>SUM(EASTERNFL:VALENCIA!D89)</f>
        <v>0</v>
      </c>
      <c r="E88" s="28"/>
    </row>
    <row r="89" spans="1:16" ht="13.5" thickBot="1">
      <c r="A89" s="13" t="s">
        <v>130</v>
      </c>
      <c r="B89" s="14"/>
      <c r="C89" s="15"/>
      <c r="D89" s="16">
        <f>SUM(D87:D88)</f>
        <v>0</v>
      </c>
      <c r="E89" s="28"/>
    </row>
    <row r="90" spans="1:16" ht="13.5" thickBot="1">
      <c r="A90" s="84"/>
      <c r="B90" s="33"/>
      <c r="C90" s="34"/>
      <c r="D90" s="92"/>
      <c r="E90" s="28"/>
    </row>
    <row r="91" spans="1:16" ht="13.5" thickBot="1">
      <c r="A91" s="13" t="s">
        <v>131</v>
      </c>
      <c r="B91" s="14"/>
      <c r="C91" s="15"/>
      <c r="D91" s="16">
        <f>+D84+D89</f>
        <v>659132121.8499999</v>
      </c>
      <c r="E91" s="28"/>
    </row>
    <row r="92" spans="1:16" ht="13.5" thickBot="1">
      <c r="A92" s="35"/>
      <c r="B92" s="35"/>
      <c r="C92" s="36"/>
      <c r="D92" s="37"/>
      <c r="E92" s="29"/>
    </row>
    <row r="93" spans="1:16" ht="13.5" thickBot="1">
      <c r="A93" s="38" t="s">
        <v>132</v>
      </c>
      <c r="B93" s="39"/>
      <c r="C93" s="40"/>
      <c r="D93" s="41"/>
      <c r="E93" s="28"/>
    </row>
    <row r="94" spans="1:16">
      <c r="A94" s="42" t="s">
        <v>119</v>
      </c>
      <c r="B94" s="43"/>
      <c r="C94" s="44"/>
      <c r="D94" s="45">
        <f>SUM(D6:D13)</f>
        <v>565863396.65999997</v>
      </c>
      <c r="E94" s="28"/>
    </row>
    <row r="95" spans="1:16">
      <c r="A95" s="99"/>
      <c r="B95" s="33"/>
      <c r="C95" s="100"/>
      <c r="D95" s="101"/>
      <c r="E95" s="28"/>
    </row>
    <row r="96" spans="1:16">
      <c r="A96" s="102" t="s">
        <v>127</v>
      </c>
      <c r="B96" s="103"/>
      <c r="C96" s="104"/>
      <c r="D96" s="105">
        <f>SUM(D15:D22)</f>
        <v>92556611.870000005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f>D94+D96</f>
        <v>658420008.52999997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f>D51</f>
        <v>32472467.680000003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f>D98+D100</f>
        <v>690892476.20999992</v>
      </c>
      <c r="E102" s="28"/>
      <c r="G102" s="71"/>
      <c r="H102" s="71"/>
    </row>
    <row r="103" spans="1:256">
      <c r="A103" s="6"/>
      <c r="B103" s="6"/>
      <c r="C103" s="27"/>
      <c r="D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35" customFormat="1">
      <c r="A104" s="55" t="s">
        <v>135</v>
      </c>
      <c r="B104" s="1"/>
      <c r="C104" s="56"/>
      <c r="D104" s="1"/>
      <c r="E104" s="1"/>
      <c r="F104" s="6"/>
    </row>
    <row r="105" spans="1:256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4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ignoredErrors>
    <ignoredError sqref="C70:C83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148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358796.82</v>
      </c>
      <c r="E6" s="77">
        <v>395493.06</v>
      </c>
      <c r="F6" s="6"/>
    </row>
    <row r="7" spans="1:16">
      <c r="A7" s="73" t="s">
        <v>9</v>
      </c>
      <c r="B7" s="74"/>
      <c r="C7" s="75" t="s">
        <v>10</v>
      </c>
      <c r="D7" s="76">
        <v>4106293.2</v>
      </c>
      <c r="E7" s="77">
        <v>4476662.76</v>
      </c>
      <c r="F7" s="6"/>
    </row>
    <row r="8" spans="1:16">
      <c r="A8" s="73" t="s">
        <v>11</v>
      </c>
      <c r="B8" s="74"/>
      <c r="C8" s="75" t="s">
        <v>12</v>
      </c>
      <c r="D8" s="76">
        <v>1025473.96</v>
      </c>
      <c r="E8" s="77">
        <v>1256857.8599999999</v>
      </c>
      <c r="F8" s="6"/>
    </row>
    <row r="9" spans="1:16">
      <c r="A9" s="73" t="s">
        <v>137</v>
      </c>
      <c r="B9" s="74"/>
      <c r="C9" s="75" t="s">
        <v>14</v>
      </c>
      <c r="D9" s="76">
        <v>301810.55</v>
      </c>
      <c r="E9" s="77">
        <v>402625.32</v>
      </c>
      <c r="F9" s="6"/>
    </row>
    <row r="10" spans="1:16">
      <c r="A10" s="73" t="s">
        <v>15</v>
      </c>
      <c r="B10" s="74"/>
      <c r="C10" s="75" t="s">
        <v>16</v>
      </c>
      <c r="D10" s="76">
        <v>71315.759999999995</v>
      </c>
      <c r="E10" s="77">
        <v>105193.01999999999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5863690.29</v>
      </c>
      <c r="E14" s="16">
        <v>6636832.0199999996</v>
      </c>
      <c r="F14" s="6"/>
    </row>
    <row r="15" spans="1:16">
      <c r="A15" s="17" t="s">
        <v>24</v>
      </c>
      <c r="B15" s="74"/>
      <c r="C15" s="19" t="s">
        <v>25</v>
      </c>
      <c r="D15" s="20">
        <v>36696.239999999998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370369.56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231383.9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100814.77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33877.26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773141.73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6636832.0199999996</v>
      </c>
      <c r="E24" s="16">
        <v>6636832.0199999996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333794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456545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34820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101730.13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331204.68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485951.68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17331.419999999998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538535.07999999996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18605.669999999998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34898.730000000003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312787.69999999995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376090.62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3042294.71</v>
      </c>
      <c r="E62" s="80"/>
    </row>
    <row r="63" spans="1:6" ht="13.5" thickBot="1">
      <c r="A63" s="13" t="s">
        <v>114</v>
      </c>
      <c r="B63" s="14"/>
      <c r="C63" s="15"/>
      <c r="D63" s="16">
        <v>9679126.7300000004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148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4465090.0200000005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1025473.96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301810.55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71315.759999999995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407065.8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231383.9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100814.77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33877.26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6636832.0199999996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6636832.0199999996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5863690.29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773141.73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6636832.0199999996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312787.69999999995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6949619.7199999997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149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0</v>
      </c>
      <c r="E6" s="77">
        <v>0</v>
      </c>
      <c r="F6" s="6"/>
    </row>
    <row r="7" spans="1:16">
      <c r="A7" s="73" t="s">
        <v>9</v>
      </c>
      <c r="B7" s="74"/>
      <c r="C7" s="75" t="s">
        <v>10</v>
      </c>
      <c r="D7" s="76">
        <v>21118798.340000004</v>
      </c>
      <c r="E7" s="77">
        <v>26524945.100000001</v>
      </c>
      <c r="F7" s="6"/>
    </row>
    <row r="8" spans="1:16">
      <c r="A8" s="73" t="s">
        <v>11</v>
      </c>
      <c r="B8" s="74"/>
      <c r="C8" s="75" t="s">
        <v>12</v>
      </c>
      <c r="D8" s="76">
        <v>12043204.5</v>
      </c>
      <c r="E8" s="77">
        <v>14463193.76</v>
      </c>
      <c r="F8" s="6"/>
    </row>
    <row r="9" spans="1:16">
      <c r="A9" s="73" t="s">
        <v>137</v>
      </c>
      <c r="B9" s="74"/>
      <c r="C9" s="75" t="s">
        <v>14</v>
      </c>
      <c r="D9" s="76">
        <v>706145.09</v>
      </c>
      <c r="E9" s="77">
        <v>787370.53999999992</v>
      </c>
      <c r="F9" s="6"/>
    </row>
    <row r="10" spans="1:16">
      <c r="A10" s="73" t="s">
        <v>15</v>
      </c>
      <c r="B10" s="74"/>
      <c r="C10" s="75" t="s">
        <v>16</v>
      </c>
      <c r="D10" s="76">
        <v>2182206.25</v>
      </c>
      <c r="E10" s="77">
        <v>3159960.17</v>
      </c>
      <c r="F10" s="6"/>
    </row>
    <row r="11" spans="1:16">
      <c r="A11" s="73" t="s">
        <v>17</v>
      </c>
      <c r="B11" s="74"/>
      <c r="C11" s="75" t="s">
        <v>18</v>
      </c>
      <c r="D11" s="76">
        <v>107883.45</v>
      </c>
      <c r="E11" s="77">
        <v>115854.26999999999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36158237.63000001</v>
      </c>
      <c r="E14" s="16">
        <v>45051323.840000004</v>
      </c>
      <c r="F14" s="6"/>
    </row>
    <row r="15" spans="1:16">
      <c r="A15" s="17" t="s">
        <v>24</v>
      </c>
      <c r="B15" s="74"/>
      <c r="C15" s="19" t="s">
        <v>25</v>
      </c>
      <c r="D15" s="20">
        <v>0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5406146.7599999998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2419989.2599999998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81225.45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977753.92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7970.82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8893086.2100000009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45051323.840000011</v>
      </c>
      <c r="E24" s="16">
        <v>45051323.840000011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1536155.3099999996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25815.93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1741620.05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4783286.16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92551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900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2213197.67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3616467.9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4524524.67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14280.43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2421589.37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524268.27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275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61672.5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599814.5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22156418.759999998</v>
      </c>
      <c r="E62" s="80"/>
    </row>
    <row r="63" spans="1:6" ht="13.5" thickBot="1">
      <c r="A63" s="13" t="s">
        <v>114</v>
      </c>
      <c r="B63" s="14"/>
      <c r="C63" s="15"/>
      <c r="D63" s="16">
        <v>67207742.600000009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149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21118798.340000004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12043204.5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706145.09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2182206.25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107883.45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5406146.7599999998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2419989.2599999998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81225.45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977753.92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7970.82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45051323.840000011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45051323.840000011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36158237.63000001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8893086.2100000009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45051323.840000011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2421589.37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47472913.210000008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3689354.91</v>
      </c>
      <c r="E6" s="77">
        <v>3831445.83</v>
      </c>
      <c r="F6" s="6"/>
    </row>
    <row r="7" spans="1:16">
      <c r="A7" s="73" t="s">
        <v>9</v>
      </c>
      <c r="B7" s="74"/>
      <c r="C7" s="75" t="s">
        <v>10</v>
      </c>
      <c r="D7" s="76">
        <v>9295069.4700000007</v>
      </c>
      <c r="E7" s="77">
        <v>10052737.710000001</v>
      </c>
      <c r="F7" s="6"/>
    </row>
    <row r="8" spans="1:16">
      <c r="A8" s="73" t="s">
        <v>11</v>
      </c>
      <c r="B8" s="74"/>
      <c r="C8" s="75" t="s">
        <v>12</v>
      </c>
      <c r="D8" s="76">
        <v>4735192.68</v>
      </c>
      <c r="E8" s="77">
        <v>5133529.1999999993</v>
      </c>
      <c r="F8" s="6"/>
    </row>
    <row r="9" spans="1:16">
      <c r="A9" s="73" t="s">
        <v>137</v>
      </c>
      <c r="B9" s="74"/>
      <c r="C9" s="75" t="s">
        <v>14</v>
      </c>
      <c r="D9" s="76">
        <v>1390022.45</v>
      </c>
      <c r="E9" s="77">
        <v>1529796.05</v>
      </c>
      <c r="F9" s="6"/>
    </row>
    <row r="10" spans="1:16">
      <c r="A10" s="73" t="s">
        <v>15</v>
      </c>
      <c r="B10" s="74"/>
      <c r="C10" s="75" t="s">
        <v>16</v>
      </c>
      <c r="D10" s="76">
        <v>103705.17</v>
      </c>
      <c r="E10" s="77">
        <v>130277.19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95790</v>
      </c>
      <c r="E13" s="77">
        <v>95790</v>
      </c>
      <c r="F13" s="6"/>
    </row>
    <row r="14" spans="1:16" ht="13.5" thickBot="1">
      <c r="A14" s="13" t="s">
        <v>23</v>
      </c>
      <c r="B14" s="14"/>
      <c r="C14" s="15"/>
      <c r="D14" s="16">
        <v>19309134.680000003</v>
      </c>
      <c r="E14" s="16">
        <v>20773575.980000004</v>
      </c>
      <c r="F14" s="6"/>
    </row>
    <row r="15" spans="1:16">
      <c r="A15" s="17" t="s">
        <v>24</v>
      </c>
      <c r="B15" s="74"/>
      <c r="C15" s="19" t="s">
        <v>25</v>
      </c>
      <c r="D15" s="20">
        <v>142090.92000000001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757668.24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398336.52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139773.6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26572.02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1464441.3000000003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20773575.980000004</v>
      </c>
      <c r="E24" s="16">
        <v>20773575.980000004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28513.599999999999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1437118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1335385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141386.09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-350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45147.9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944197.90999999992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863565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215845.24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1730602.5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24932.21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430088.67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1024531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132722.53999999998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226302.75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22670.35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8602658.7599999998</v>
      </c>
      <c r="E62" s="80"/>
    </row>
    <row r="63" spans="1:6" ht="13.5" thickBot="1">
      <c r="A63" s="13" t="s">
        <v>114</v>
      </c>
      <c r="B63" s="14"/>
      <c r="C63" s="15"/>
      <c r="D63" s="16">
        <v>29376234.740000002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150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12984424.380000001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4735192.68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1390022.45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103705.17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95790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899759.16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398336.52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139773.6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26572.02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20773575.980000004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20773575.980000004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19309134.680000003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1464441.3000000003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20773575.980000004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1024531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21798106.980000004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257291.89</v>
      </c>
      <c r="E6" s="77">
        <v>262289.74</v>
      </c>
      <c r="F6" s="6"/>
    </row>
    <row r="7" spans="1:16">
      <c r="A7" s="73" t="s">
        <v>9</v>
      </c>
      <c r="B7" s="74"/>
      <c r="C7" s="75" t="s">
        <v>10</v>
      </c>
      <c r="D7" s="76">
        <v>2064241.09</v>
      </c>
      <c r="E7" s="77">
        <v>2130586.2000000002</v>
      </c>
      <c r="F7" s="6"/>
    </row>
    <row r="8" spans="1:16">
      <c r="A8" s="73" t="s">
        <v>11</v>
      </c>
      <c r="B8" s="74"/>
      <c r="C8" s="75" t="s">
        <v>12</v>
      </c>
      <c r="D8" s="76">
        <v>776138.08</v>
      </c>
      <c r="E8" s="77">
        <v>814727.27</v>
      </c>
      <c r="F8" s="6"/>
    </row>
    <row r="9" spans="1:16">
      <c r="A9" s="73" t="s">
        <v>137</v>
      </c>
      <c r="B9" s="74"/>
      <c r="C9" s="75" t="s">
        <v>14</v>
      </c>
      <c r="D9" s="76">
        <v>511902.09</v>
      </c>
      <c r="E9" s="77">
        <v>541973.07000000007</v>
      </c>
      <c r="F9" s="6"/>
    </row>
    <row r="10" spans="1:16">
      <c r="A10" s="73" t="s">
        <v>15</v>
      </c>
      <c r="B10" s="74"/>
      <c r="C10" s="75" t="s">
        <v>16</v>
      </c>
      <c r="D10" s="76">
        <v>131435.1</v>
      </c>
      <c r="E10" s="77">
        <v>138243.71</v>
      </c>
      <c r="F10" s="6"/>
    </row>
    <row r="11" spans="1:16">
      <c r="A11" s="73" t="s">
        <v>17</v>
      </c>
      <c r="B11" s="74"/>
      <c r="C11" s="75" t="s">
        <v>18</v>
      </c>
      <c r="D11" s="76">
        <v>40654.1</v>
      </c>
      <c r="E11" s="77">
        <v>40654.1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3781662.35</v>
      </c>
      <c r="E14" s="16">
        <v>3928474.0900000003</v>
      </c>
      <c r="F14" s="6"/>
    </row>
    <row r="15" spans="1:16">
      <c r="A15" s="17" t="s">
        <v>24</v>
      </c>
      <c r="B15" s="74"/>
      <c r="C15" s="19" t="s">
        <v>25</v>
      </c>
      <c r="D15" s="20">
        <v>4997.8500000000004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66345.11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38589.19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30070.98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6808.61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146811.74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3928474.09</v>
      </c>
      <c r="E24" s="16">
        <v>3928474.09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28776.22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38800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6000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6200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490496.11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275784.94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282720.25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233411.97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25272.54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297777.96999999997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27135.49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25272.54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187738.65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67269.179999999993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34630.86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2027286.72</v>
      </c>
      <c r="E62" s="80"/>
    </row>
    <row r="63" spans="1:6" ht="13.5" thickBot="1">
      <c r="A63" s="13" t="s">
        <v>114</v>
      </c>
      <c r="B63" s="14"/>
      <c r="C63" s="15"/>
      <c r="D63" s="16">
        <v>5955760.8099999996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151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2321532.98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776138.08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511902.09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131435.1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40654.1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71342.960000000006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38589.19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30070.98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6808.61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3928474.09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3928474.09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3781662.35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146811.74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3928474.09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187738.65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4116212.7399999998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152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343196.63</v>
      </c>
      <c r="E6" s="77">
        <v>347327.28</v>
      </c>
      <c r="F6" s="6"/>
    </row>
    <row r="7" spans="1:16">
      <c r="A7" s="73" t="s">
        <v>9</v>
      </c>
      <c r="B7" s="74"/>
      <c r="C7" s="75" t="s">
        <v>10</v>
      </c>
      <c r="D7" s="76">
        <v>4024682.64</v>
      </c>
      <c r="E7" s="77">
        <v>4184919.31</v>
      </c>
      <c r="F7" s="6"/>
    </row>
    <row r="8" spans="1:16">
      <c r="A8" s="73" t="s">
        <v>11</v>
      </c>
      <c r="B8" s="74"/>
      <c r="C8" s="75" t="s">
        <v>12</v>
      </c>
      <c r="D8" s="76">
        <v>835013.23</v>
      </c>
      <c r="E8" s="77">
        <v>860344.49</v>
      </c>
      <c r="F8" s="6"/>
    </row>
    <row r="9" spans="1:16">
      <c r="A9" s="73" t="s">
        <v>137</v>
      </c>
      <c r="B9" s="74"/>
      <c r="C9" s="75" t="s">
        <v>14</v>
      </c>
      <c r="D9" s="76">
        <v>0</v>
      </c>
      <c r="E9" s="77">
        <v>0</v>
      </c>
      <c r="F9" s="6"/>
    </row>
    <row r="10" spans="1:16">
      <c r="A10" s="73" t="s">
        <v>15</v>
      </c>
      <c r="B10" s="74"/>
      <c r="C10" s="75" t="s">
        <v>16</v>
      </c>
      <c r="D10" s="76">
        <v>118302.39</v>
      </c>
      <c r="E10" s="77">
        <v>137424.81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5321194.8899999997</v>
      </c>
      <c r="E14" s="16">
        <v>5530015.8899999997</v>
      </c>
      <c r="F14" s="6"/>
    </row>
    <row r="15" spans="1:16">
      <c r="A15" s="17" t="s">
        <v>24</v>
      </c>
      <c r="B15" s="74"/>
      <c r="C15" s="19" t="s">
        <v>25</v>
      </c>
      <c r="D15" s="20">
        <v>4130.6499999999996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160236.67000000001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25331.26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19122.419999999998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208821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5530015.8899999997</v>
      </c>
      <c r="E24" s="16">
        <v>5530015.8899999997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490765.44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142061.51999999999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2235.13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1652.27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3973.48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85485.91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115799.93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749040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62480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360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12783.96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358271.63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464086.26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28157.200000000001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804882.1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45022.42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283990.90999999997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8875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108332.5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1022.75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30106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30018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3829402.4100000006</v>
      </c>
      <c r="E62" s="80"/>
    </row>
    <row r="63" spans="1:6" ht="13.5" thickBot="1">
      <c r="A63" s="13" t="s">
        <v>114</v>
      </c>
      <c r="B63" s="14"/>
      <c r="C63" s="15"/>
      <c r="D63" s="16">
        <v>9359418.3000000007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152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4367879.2700000005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835013.23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0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118302.39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164367.32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25331.26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19122.419999999998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5530015.8899999997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5530015.8899999997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5321194.8899999997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208821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5530015.8899999997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283990.90999999997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5814006.7999999998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168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1202632.58</v>
      </c>
      <c r="E6" s="77">
        <v>1291457.58</v>
      </c>
      <c r="F6" s="6"/>
    </row>
    <row r="7" spans="1:16">
      <c r="A7" s="73" t="s">
        <v>9</v>
      </c>
      <c r="B7" s="74"/>
      <c r="C7" s="75" t="s">
        <v>10</v>
      </c>
      <c r="D7" s="76">
        <v>10149979.859999999</v>
      </c>
      <c r="E7" s="77">
        <v>11871189.539999999</v>
      </c>
      <c r="F7" s="6"/>
    </row>
    <row r="8" spans="1:16">
      <c r="A8" s="73" t="s">
        <v>11</v>
      </c>
      <c r="B8" s="74"/>
      <c r="C8" s="75" t="s">
        <v>12</v>
      </c>
      <c r="D8" s="76">
        <v>1419514.2</v>
      </c>
      <c r="E8" s="77">
        <v>1615730.21</v>
      </c>
      <c r="F8" s="6"/>
    </row>
    <row r="9" spans="1:16">
      <c r="A9" s="73" t="s">
        <v>137</v>
      </c>
      <c r="B9" s="74"/>
      <c r="C9" s="75" t="s">
        <v>14</v>
      </c>
      <c r="D9" s="76">
        <v>0</v>
      </c>
      <c r="E9" s="77">
        <v>0</v>
      </c>
      <c r="F9" s="6"/>
    </row>
    <row r="10" spans="1:16">
      <c r="A10" s="73" t="s">
        <v>15</v>
      </c>
      <c r="B10" s="74"/>
      <c r="C10" s="75" t="s">
        <v>16</v>
      </c>
      <c r="D10" s="76">
        <v>391598.28</v>
      </c>
      <c r="E10" s="77">
        <v>531718.76</v>
      </c>
      <c r="F10" s="6"/>
    </row>
    <row r="11" spans="1:16">
      <c r="A11" s="73" t="s">
        <v>17</v>
      </c>
      <c r="B11" s="74"/>
      <c r="C11" s="75" t="s">
        <v>18</v>
      </c>
      <c r="D11" s="76">
        <v>62047.08</v>
      </c>
      <c r="E11" s="77">
        <v>62047.08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13225771.999999998</v>
      </c>
      <c r="E14" s="16">
        <v>15372143.169999998</v>
      </c>
      <c r="F14" s="6"/>
    </row>
    <row r="15" spans="1:16">
      <c r="A15" s="17" t="s">
        <v>24</v>
      </c>
      <c r="B15" s="74"/>
      <c r="C15" s="19" t="s">
        <v>25</v>
      </c>
      <c r="D15" s="20">
        <v>88825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1721209.68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196216.01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140120.48000000001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2146371.17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15372143.169999998</v>
      </c>
      <c r="E24" s="16">
        <v>15372143.169999998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522958.4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11000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436929.74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11124.43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11361.12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150531.78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383098.5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150015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14485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52230.47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789017.3400000002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1201692.1200000001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85818.099999999991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1453410.7199999997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95931.62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768566.4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877684.20000000007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21418.95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10573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759990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120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7807956.8900000015</v>
      </c>
      <c r="E62" s="80"/>
    </row>
    <row r="63" spans="1:6" ht="13.5" thickBot="1">
      <c r="A63" s="13" t="s">
        <v>114</v>
      </c>
      <c r="B63" s="14"/>
      <c r="C63" s="15"/>
      <c r="D63" s="16">
        <v>23180100.059999999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168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11352612.439999999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1419514.2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0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391598.28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62047.08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1810034.68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196216.01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140120.48000000001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15372143.169999998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15372143.169999998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13225771.999999998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2146371.17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15372143.169999998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768566.4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16140709.569999998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6649634.7599999998</v>
      </c>
      <c r="E6" s="77">
        <v>7713573.6200000001</v>
      </c>
      <c r="F6" s="6"/>
    </row>
    <row r="7" spans="1:16">
      <c r="A7" s="73" t="s">
        <v>9</v>
      </c>
      <c r="B7" s="74"/>
      <c r="C7" s="75" t="s">
        <v>10</v>
      </c>
      <c r="D7" s="76">
        <v>65098109.219999999</v>
      </c>
      <c r="E7" s="77">
        <v>80562059.539999992</v>
      </c>
      <c r="F7" s="6"/>
    </row>
    <row r="8" spans="1:16">
      <c r="A8" s="73" t="s">
        <v>11</v>
      </c>
      <c r="B8" s="74"/>
      <c r="C8" s="75" t="s">
        <v>12</v>
      </c>
      <c r="D8" s="76">
        <v>9239903.5999999996</v>
      </c>
      <c r="E8" s="77">
        <v>11201074.52</v>
      </c>
      <c r="F8" s="6"/>
    </row>
    <row r="9" spans="1:16">
      <c r="A9" s="73" t="s">
        <v>137</v>
      </c>
      <c r="B9" s="74"/>
      <c r="C9" s="75" t="s">
        <v>14</v>
      </c>
      <c r="D9" s="76">
        <v>1301202.78</v>
      </c>
      <c r="E9" s="77">
        <v>1728575.42</v>
      </c>
      <c r="F9" s="6"/>
    </row>
    <row r="10" spans="1:16">
      <c r="A10" s="73" t="s">
        <v>15</v>
      </c>
      <c r="B10" s="74"/>
      <c r="C10" s="75" t="s">
        <v>16</v>
      </c>
      <c r="D10" s="76">
        <v>2608066.6800000002</v>
      </c>
      <c r="E10" s="77">
        <v>3455129.2300000004</v>
      </c>
      <c r="F10" s="6"/>
    </row>
    <row r="11" spans="1:16">
      <c r="A11" s="73" t="s">
        <v>17</v>
      </c>
      <c r="B11" s="74"/>
      <c r="C11" s="75" t="s">
        <v>18</v>
      </c>
      <c r="D11" s="76">
        <v>88988.5</v>
      </c>
      <c r="E11" s="77">
        <v>138986.10999999999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236187</v>
      </c>
      <c r="E13" s="77">
        <v>236187</v>
      </c>
      <c r="F13" s="6"/>
    </row>
    <row r="14" spans="1:16" ht="13.5" thickBot="1">
      <c r="A14" s="13" t="s">
        <v>23</v>
      </c>
      <c r="B14" s="14"/>
      <c r="C14" s="15"/>
      <c r="D14" s="16">
        <v>85222092.540000007</v>
      </c>
      <c r="E14" s="16">
        <v>105035585.44</v>
      </c>
      <c r="F14" s="6"/>
    </row>
    <row r="15" spans="1:16">
      <c r="A15" s="17" t="s">
        <v>24</v>
      </c>
      <c r="B15" s="74"/>
      <c r="C15" s="19" t="s">
        <v>25</v>
      </c>
      <c r="D15" s="20">
        <v>1063938.8600000001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15463950.32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1961170.92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427372.64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847062.55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49997.61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19813492.900000002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105035585.44000001</v>
      </c>
      <c r="E24" s="16">
        <v>105035585.44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3985784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1788720.99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69258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7486.52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1364852.96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7678155.7300000004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3089167.5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1044401.5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6130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273930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5325337.51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8272853.2800000003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695421.72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16433538.960000001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86458.900000000009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1296527.7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5241254.2300000004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744068.37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8994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18880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57431221.869999997</v>
      </c>
      <c r="E62" s="80"/>
    </row>
    <row r="63" spans="1:6" ht="13.5" thickBot="1">
      <c r="A63" s="13" t="s">
        <v>114</v>
      </c>
      <c r="B63" s="14"/>
      <c r="C63" s="15"/>
      <c r="D63" s="16">
        <v>162466807.31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153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71747743.980000004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9239903.5999999996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1301202.78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2608066.6800000002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88988.5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236187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16527889.18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1961170.92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427372.64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847062.55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49997.61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105035585.44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105035585.44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85222092.540000007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19813492.900000002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105035585.44000001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5241254.2300000004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110276839.67000002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169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74759.34</v>
      </c>
      <c r="E6" s="77">
        <v>84475.839999999997</v>
      </c>
      <c r="F6" s="6"/>
    </row>
    <row r="7" spans="1:16">
      <c r="A7" s="73" t="s">
        <v>9</v>
      </c>
      <c r="B7" s="74"/>
      <c r="C7" s="75" t="s">
        <v>10</v>
      </c>
      <c r="D7" s="76">
        <v>763916.28999999992</v>
      </c>
      <c r="E7" s="77">
        <v>852024.28999999992</v>
      </c>
      <c r="F7" s="6"/>
    </row>
    <row r="8" spans="1:16">
      <c r="A8" s="73" t="s">
        <v>11</v>
      </c>
      <c r="B8" s="74"/>
      <c r="C8" s="75" t="s">
        <v>12</v>
      </c>
      <c r="D8" s="76">
        <v>333756.81</v>
      </c>
      <c r="E8" s="77">
        <v>440727.57</v>
      </c>
      <c r="F8" s="6"/>
    </row>
    <row r="9" spans="1:16">
      <c r="A9" s="73" t="s">
        <v>137</v>
      </c>
      <c r="B9" s="74"/>
      <c r="C9" s="75" t="s">
        <v>14</v>
      </c>
      <c r="D9" s="76">
        <v>163627.4</v>
      </c>
      <c r="E9" s="77">
        <v>163627.4</v>
      </c>
      <c r="F9" s="6"/>
    </row>
    <row r="10" spans="1:16">
      <c r="A10" s="73" t="s">
        <v>15</v>
      </c>
      <c r="B10" s="74"/>
      <c r="C10" s="75" t="s">
        <v>16</v>
      </c>
      <c r="D10" s="76">
        <v>15888.81</v>
      </c>
      <c r="E10" s="77">
        <v>21360.809999999998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1351948.65</v>
      </c>
      <c r="E14" s="16">
        <v>1562215.91</v>
      </c>
      <c r="F14" s="6"/>
    </row>
    <row r="15" spans="1:16">
      <c r="A15" s="17" t="s">
        <v>24</v>
      </c>
      <c r="B15" s="74"/>
      <c r="C15" s="19" t="s">
        <v>25</v>
      </c>
      <c r="D15" s="20">
        <v>9716.5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88108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106970.76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5472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210267.26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1562215.91</v>
      </c>
      <c r="E24" s="16">
        <v>1562215.91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2815.26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124566.57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13730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1529.16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104888.33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104404.42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161969.54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5481.91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5456.5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75189.48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42161.33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595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24742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667529.49999999988</v>
      </c>
      <c r="E62" s="80"/>
    </row>
    <row r="63" spans="1:6" ht="13.5" thickBot="1">
      <c r="A63" s="13" t="s">
        <v>114</v>
      </c>
      <c r="B63" s="14"/>
      <c r="C63" s="15"/>
      <c r="D63" s="16">
        <v>2229745.4099999997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169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838675.62999999989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333756.81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163627.4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15888.81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97824.5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106970.76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5472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1562215.91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1562215.91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1351948.65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210267.26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1562215.91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75189.48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1637405.39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3689032.99</v>
      </c>
      <c r="E6" s="77">
        <v>3707280.5100000002</v>
      </c>
      <c r="F6" s="6"/>
    </row>
    <row r="7" spans="1:16">
      <c r="A7" s="73" t="s">
        <v>9</v>
      </c>
      <c r="B7" s="74"/>
      <c r="C7" s="75" t="s">
        <v>10</v>
      </c>
      <c r="D7" s="76">
        <v>822910.82</v>
      </c>
      <c r="E7" s="77">
        <v>863679.72</v>
      </c>
      <c r="F7" s="6"/>
    </row>
    <row r="8" spans="1:16">
      <c r="A8" s="73" t="s">
        <v>11</v>
      </c>
      <c r="B8" s="74"/>
      <c r="C8" s="75" t="s">
        <v>12</v>
      </c>
      <c r="D8" s="76">
        <v>957195.02</v>
      </c>
      <c r="E8" s="77">
        <v>1002858.43</v>
      </c>
      <c r="F8" s="6"/>
    </row>
    <row r="9" spans="1:16">
      <c r="A9" s="73" t="s">
        <v>137</v>
      </c>
      <c r="B9" s="74"/>
      <c r="C9" s="75" t="s">
        <v>14</v>
      </c>
      <c r="D9" s="76">
        <v>363838.11</v>
      </c>
      <c r="E9" s="77">
        <v>414422.42</v>
      </c>
      <c r="F9" s="6"/>
    </row>
    <row r="10" spans="1:16">
      <c r="A10" s="73" t="s">
        <v>15</v>
      </c>
      <c r="B10" s="74"/>
      <c r="C10" s="75" t="s">
        <v>16</v>
      </c>
      <c r="D10" s="76">
        <v>110197.5</v>
      </c>
      <c r="E10" s="77">
        <v>143087.73000000001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5943174.4400000004</v>
      </c>
      <c r="E14" s="16">
        <v>6131328.8100000005</v>
      </c>
      <c r="F14" s="6"/>
    </row>
    <row r="15" spans="1:16">
      <c r="A15" s="17" t="s">
        <v>24</v>
      </c>
      <c r="B15" s="74"/>
      <c r="C15" s="19" t="s">
        <v>25</v>
      </c>
      <c r="D15" s="20">
        <v>18247.52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40768.9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45663.41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50584.31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32890.230000000003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188154.37000000002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6131328.8100000005</v>
      </c>
      <c r="E24" s="16">
        <v>6131328.8100000005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32351.599999999999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776649.48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758280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54760.45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356705.87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62722.64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883740.18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23893.9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139048.26999999999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427458.06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169828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132973.94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3818412.3899999997</v>
      </c>
      <c r="E62" s="80"/>
    </row>
    <row r="63" spans="1:6" ht="13.5" thickBot="1">
      <c r="A63" s="13" t="s">
        <v>114</v>
      </c>
      <c r="B63" s="14"/>
      <c r="C63" s="15"/>
      <c r="D63" s="16">
        <v>9949741.1999999993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154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4511943.8100000005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822910.82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957195.02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363838.11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59016.42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45663.41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50584.31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32890.230000000003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6844042.1300000008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6844042.1300000008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5943174.4400000004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188154.37000000002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6131328.8100000005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427458.06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6558786.8700000001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2510548.29</v>
      </c>
      <c r="E6" s="77">
        <v>2866936.14</v>
      </c>
      <c r="F6" s="6"/>
    </row>
    <row r="7" spans="1:16">
      <c r="A7" s="73" t="s">
        <v>9</v>
      </c>
      <c r="B7" s="74"/>
      <c r="C7" s="75" t="s">
        <v>10</v>
      </c>
      <c r="D7" s="76">
        <v>26567064.210000001</v>
      </c>
      <c r="E7" s="77">
        <v>31384395.32</v>
      </c>
      <c r="F7" s="6"/>
    </row>
    <row r="8" spans="1:16">
      <c r="A8" s="73" t="s">
        <v>11</v>
      </c>
      <c r="B8" s="74"/>
      <c r="C8" s="75" t="s">
        <v>12</v>
      </c>
      <c r="D8" s="76">
        <v>3181718.88</v>
      </c>
      <c r="E8" s="77">
        <v>3530533.23</v>
      </c>
      <c r="F8" s="6"/>
    </row>
    <row r="9" spans="1:16">
      <c r="A9" s="73" t="s">
        <v>137</v>
      </c>
      <c r="B9" s="74"/>
      <c r="C9" s="75" t="s">
        <v>14</v>
      </c>
      <c r="D9" s="76">
        <v>1579674.3</v>
      </c>
      <c r="E9" s="77">
        <v>1779051.35</v>
      </c>
      <c r="F9" s="6"/>
    </row>
    <row r="10" spans="1:16">
      <c r="A10" s="73" t="s">
        <v>15</v>
      </c>
      <c r="B10" s="74"/>
      <c r="C10" s="75" t="s">
        <v>16</v>
      </c>
      <c r="D10" s="76">
        <v>823428.6</v>
      </c>
      <c r="E10" s="77">
        <v>1099488.3</v>
      </c>
      <c r="F10" s="6"/>
    </row>
    <row r="11" spans="1:16">
      <c r="A11" s="73" t="s">
        <v>17</v>
      </c>
      <c r="B11" s="74"/>
      <c r="C11" s="75" t="s">
        <v>18</v>
      </c>
      <c r="D11" s="76">
        <v>42382.92</v>
      </c>
      <c r="E11" s="77">
        <v>46689.27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34704817.200000003</v>
      </c>
      <c r="E14" s="16">
        <v>40707093.609999999</v>
      </c>
      <c r="F14" s="6"/>
    </row>
    <row r="15" spans="1:16">
      <c r="A15" s="17" t="s">
        <v>24</v>
      </c>
      <c r="B15" s="74"/>
      <c r="C15" s="19" t="s">
        <v>25</v>
      </c>
      <c r="D15" s="20">
        <v>356387.85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4817331.1100000003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348814.35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199377.05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276059.7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4306.3500000000004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6002276.4099999992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40707093.609999999</v>
      </c>
      <c r="E24" s="16">
        <v>40707093.610000007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1183563.99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1213941.82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24920.82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74118.559999999998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8812.6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10251.32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11526.07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1145995.7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2380913.5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675788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260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63210.89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2104830.94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2304664.2799999998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251082.18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4550258.92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74699.460000000006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347357.7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2013103.01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27850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252603.37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42887.6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800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287854.58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282240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19333535.309999999</v>
      </c>
      <c r="E62" s="80"/>
    </row>
    <row r="63" spans="1:6" ht="13.5" thickBot="1">
      <c r="A63" s="13" t="s">
        <v>114</v>
      </c>
      <c r="B63" s="14"/>
      <c r="C63" s="15"/>
      <c r="D63" s="16">
        <v>60040628.920000002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155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29077612.5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3181718.88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1579674.3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823428.6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42382.92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5173718.96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348814.35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199377.05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276059.7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4306.3500000000004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40707093.610000007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40707093.610000007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34704817.200000003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6002276.4099999992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40707093.609999999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2013103.01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42720196.619999997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3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136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50" t="s">
        <v>173</v>
      </c>
      <c r="B3" s="151"/>
      <c r="C3" s="152"/>
      <c r="D3" s="151"/>
      <c r="E3" s="153"/>
      <c r="F3" s="6"/>
    </row>
    <row r="4" spans="1:16" ht="12.75" customHeight="1">
      <c r="A4" s="154"/>
      <c r="B4" s="155"/>
      <c r="C4" s="156"/>
      <c r="D4" s="157" t="s">
        <v>2</v>
      </c>
      <c r="E4" s="158" t="s">
        <v>166</v>
      </c>
      <c r="F4" s="6"/>
    </row>
    <row r="5" spans="1:16">
      <c r="A5" s="82" t="s">
        <v>4</v>
      </c>
      <c r="B5" s="10"/>
      <c r="C5" s="11" t="s">
        <v>5</v>
      </c>
      <c r="D5" s="149" t="s">
        <v>6</v>
      </c>
      <c r="E5" s="159" t="s">
        <v>167</v>
      </c>
      <c r="F5" s="6"/>
    </row>
    <row r="6" spans="1:16">
      <c r="A6" s="160" t="s">
        <v>7</v>
      </c>
      <c r="B6" s="74"/>
      <c r="C6" s="75" t="s">
        <v>8</v>
      </c>
      <c r="D6" s="76">
        <v>2701319.75</v>
      </c>
      <c r="E6" s="161">
        <v>2731627.19</v>
      </c>
      <c r="F6" s="6"/>
    </row>
    <row r="7" spans="1:16">
      <c r="A7" s="160" t="s">
        <v>9</v>
      </c>
      <c r="B7" s="74"/>
      <c r="C7" s="75" t="s">
        <v>10</v>
      </c>
      <c r="D7" s="76">
        <v>9567472.8900000006</v>
      </c>
      <c r="E7" s="162">
        <v>10383355.630000001</v>
      </c>
      <c r="F7" s="6"/>
    </row>
    <row r="8" spans="1:16">
      <c r="A8" s="160" t="s">
        <v>11</v>
      </c>
      <c r="B8" s="74"/>
      <c r="C8" s="75" t="s">
        <v>12</v>
      </c>
      <c r="D8" s="76">
        <v>3776302.93</v>
      </c>
      <c r="E8" s="162">
        <v>4182845.0900000003</v>
      </c>
      <c r="F8" s="6"/>
    </row>
    <row r="9" spans="1:16">
      <c r="A9" s="160" t="s">
        <v>137</v>
      </c>
      <c r="B9" s="74"/>
      <c r="C9" s="75" t="s">
        <v>14</v>
      </c>
      <c r="D9" s="76">
        <v>734507.36</v>
      </c>
      <c r="E9" s="162">
        <v>781006.33</v>
      </c>
      <c r="F9" s="6"/>
    </row>
    <row r="10" spans="1:16">
      <c r="A10" s="160" t="s">
        <v>15</v>
      </c>
      <c r="B10" s="74"/>
      <c r="C10" s="75" t="s">
        <v>16</v>
      </c>
      <c r="D10" s="76">
        <v>405742.48</v>
      </c>
      <c r="E10" s="162">
        <v>476952.14999999997</v>
      </c>
      <c r="F10" s="6"/>
    </row>
    <row r="11" spans="1:16">
      <c r="A11" s="160" t="s">
        <v>17</v>
      </c>
      <c r="B11" s="74"/>
      <c r="C11" s="75" t="s">
        <v>18</v>
      </c>
      <c r="D11" s="76">
        <v>0</v>
      </c>
      <c r="E11" s="162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160" t="s">
        <v>19</v>
      </c>
      <c r="B12" s="74"/>
      <c r="C12" s="75" t="s">
        <v>20</v>
      </c>
      <c r="D12" s="76">
        <v>0</v>
      </c>
      <c r="E12" s="162">
        <v>0</v>
      </c>
      <c r="F12" s="6"/>
    </row>
    <row r="13" spans="1:16" ht="13.5" thickBot="1">
      <c r="A13" s="163" t="s">
        <v>21</v>
      </c>
      <c r="B13" s="164"/>
      <c r="C13" s="165" t="s">
        <v>22</v>
      </c>
      <c r="D13" s="166">
        <v>0</v>
      </c>
      <c r="E13" s="167">
        <v>0</v>
      </c>
      <c r="F13" s="6"/>
    </row>
    <row r="14" spans="1:16" ht="13.5" thickBot="1">
      <c r="A14" s="133" t="s">
        <v>23</v>
      </c>
      <c r="B14" s="134"/>
      <c r="C14" s="135"/>
      <c r="D14" s="63">
        <v>17185345.41</v>
      </c>
      <c r="E14" s="63">
        <v>18555786.389999997</v>
      </c>
      <c r="F14" s="6"/>
    </row>
    <row r="15" spans="1:16">
      <c r="A15" s="17" t="s">
        <v>24</v>
      </c>
      <c r="B15" s="74"/>
      <c r="C15" s="19" t="s">
        <v>25</v>
      </c>
      <c r="D15" s="20">
        <v>30307.439999999999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815882.74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406542.16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46498.97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71209.67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1370440.9799999997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18555786.390000001</v>
      </c>
      <c r="E24" s="16">
        <v>18555786.390000001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34552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317337.55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324847.88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26109.16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20488.400000000001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12088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799611.99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2164747.2599999998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204555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98760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105269.88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739360.51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1373171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269809.42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2014657.13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36857.050000000003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545900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925027.00000000012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319279.5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147750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51903.34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50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207960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10740092.07</v>
      </c>
      <c r="E62" s="80"/>
    </row>
    <row r="63" spans="1:6" ht="13.5" thickBot="1">
      <c r="A63" s="13" t="s">
        <v>114</v>
      </c>
      <c r="B63" s="14"/>
      <c r="C63" s="15"/>
      <c r="D63" s="16">
        <v>29295878.460000001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136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12268792.640000001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3776302.93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734507.36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405742.48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846190.17999999993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406542.16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46498.97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71209.67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18555786.390000001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18555786.390000001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17185345.41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1370440.9799999997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18555786.390000001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925027.00000000012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19480813.390000001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31" spans="3:3">
      <c r="C13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928729.33</v>
      </c>
      <c r="E6" s="77">
        <v>938642.64999999991</v>
      </c>
      <c r="F6" s="6"/>
    </row>
    <row r="7" spans="1:16">
      <c r="A7" s="73" t="s">
        <v>9</v>
      </c>
      <c r="B7" s="74"/>
      <c r="C7" s="75" t="s">
        <v>10</v>
      </c>
      <c r="D7" s="76">
        <v>6115742.4500000002</v>
      </c>
      <c r="E7" s="77">
        <v>6396125.3900000006</v>
      </c>
      <c r="F7" s="6"/>
    </row>
    <row r="8" spans="1:16">
      <c r="A8" s="73" t="s">
        <v>11</v>
      </c>
      <c r="B8" s="74"/>
      <c r="C8" s="75" t="s">
        <v>12</v>
      </c>
      <c r="D8" s="76">
        <v>3489958.25</v>
      </c>
      <c r="E8" s="77">
        <v>3638170.68</v>
      </c>
      <c r="F8" s="6"/>
    </row>
    <row r="9" spans="1:16">
      <c r="A9" s="73" t="s">
        <v>137</v>
      </c>
      <c r="B9" s="74"/>
      <c r="C9" s="75" t="s">
        <v>14</v>
      </c>
      <c r="D9" s="76">
        <v>536774.31999999995</v>
      </c>
      <c r="E9" s="77">
        <v>599999.59</v>
      </c>
      <c r="F9" s="6"/>
    </row>
    <row r="10" spans="1:16">
      <c r="A10" s="73" t="s">
        <v>15</v>
      </c>
      <c r="B10" s="74"/>
      <c r="C10" s="75" t="s">
        <v>16</v>
      </c>
      <c r="D10" s="76">
        <v>246877.86</v>
      </c>
      <c r="E10" s="77">
        <v>265316.21999999997</v>
      </c>
      <c r="F10" s="6"/>
    </row>
    <row r="11" spans="1:16">
      <c r="A11" s="73" t="s">
        <v>17</v>
      </c>
      <c r="B11" s="74"/>
      <c r="C11" s="75" t="s">
        <v>18</v>
      </c>
      <c r="D11" s="76">
        <v>20520.759999999998</v>
      </c>
      <c r="E11" s="77">
        <v>24008.109999999997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11338602.970000001</v>
      </c>
      <c r="E14" s="16">
        <v>11862262.640000001</v>
      </c>
      <c r="F14" s="6"/>
    </row>
    <row r="15" spans="1:16">
      <c r="A15" s="17" t="s">
        <v>24</v>
      </c>
      <c r="B15" s="74"/>
      <c r="C15" s="19" t="s">
        <v>25</v>
      </c>
      <c r="D15" s="20">
        <v>9913.32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280382.94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148212.43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63225.27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18438.36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3487.35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523659.67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11862262.640000001</v>
      </c>
      <c r="E24" s="16">
        <v>11862262.639999999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135976.56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635353.92999999993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1208377.5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117608.18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50008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23097.64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623298.49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972276.14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92375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1795688.06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30005.19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163738.01999999999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594420.68999999994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712551.43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3980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7158754.8300000001</v>
      </c>
      <c r="E62" s="80"/>
    </row>
    <row r="63" spans="1:6" ht="13.5" thickBot="1">
      <c r="A63" s="13" t="s">
        <v>114</v>
      </c>
      <c r="B63" s="14"/>
      <c r="C63" s="15"/>
      <c r="D63" s="16">
        <v>19021017.469999999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170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7044471.7800000003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3489958.25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536774.31999999995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246877.86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20520.759999999998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290296.26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148212.43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63225.27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18438.36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3487.35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11862262.639999999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11862262.639999999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11338602.970000001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523659.67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11862262.640000001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594420.68999999994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12456683.33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1162529.22</v>
      </c>
      <c r="E6" s="77">
        <v>1189464.19</v>
      </c>
      <c r="F6" s="6"/>
    </row>
    <row r="7" spans="1:16">
      <c r="A7" s="73" t="s">
        <v>9</v>
      </c>
      <c r="B7" s="74"/>
      <c r="C7" s="75" t="s">
        <v>10</v>
      </c>
      <c r="D7" s="76">
        <v>7232307.0899999999</v>
      </c>
      <c r="E7" s="77">
        <v>7825091.8899999997</v>
      </c>
      <c r="F7" s="6"/>
    </row>
    <row r="8" spans="1:16">
      <c r="A8" s="73" t="s">
        <v>11</v>
      </c>
      <c r="B8" s="74"/>
      <c r="C8" s="75" t="s">
        <v>12</v>
      </c>
      <c r="D8" s="76">
        <v>2655943.29</v>
      </c>
      <c r="E8" s="77">
        <v>2865958.49</v>
      </c>
      <c r="F8" s="6"/>
    </row>
    <row r="9" spans="1:16">
      <c r="A9" s="73" t="s">
        <v>137</v>
      </c>
      <c r="B9" s="74"/>
      <c r="C9" s="75" t="s">
        <v>14</v>
      </c>
      <c r="D9" s="76">
        <v>645755.26</v>
      </c>
      <c r="E9" s="77">
        <v>711690.96</v>
      </c>
      <c r="F9" s="6"/>
    </row>
    <row r="10" spans="1:16">
      <c r="A10" s="73" t="s">
        <v>15</v>
      </c>
      <c r="B10" s="74"/>
      <c r="C10" s="75" t="s">
        <v>16</v>
      </c>
      <c r="D10" s="76">
        <v>435585.81</v>
      </c>
      <c r="E10" s="77">
        <v>519922.20999999996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35940</v>
      </c>
      <c r="E13" s="77">
        <v>35910</v>
      </c>
      <c r="F13" s="6"/>
    </row>
    <row r="14" spans="1:16" ht="13.5" thickBot="1">
      <c r="A14" s="13" t="s">
        <v>23</v>
      </c>
      <c r="B14" s="14"/>
      <c r="C14" s="15"/>
      <c r="D14" s="16">
        <v>12168060.670000002</v>
      </c>
      <c r="E14" s="16">
        <v>13148037.740000002</v>
      </c>
      <c r="F14" s="6"/>
    </row>
    <row r="15" spans="1:16">
      <c r="A15" s="17" t="s">
        <v>24</v>
      </c>
      <c r="B15" s="74"/>
      <c r="C15" s="19" t="s">
        <v>25</v>
      </c>
      <c r="D15" s="20">
        <v>26934.97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592784.80000000005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210015.2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65935.700000000012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84336.4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-30</v>
      </c>
      <c r="E22" s="80"/>
      <c r="F22" s="6"/>
    </row>
    <row r="23" spans="1:6" ht="13.5" thickBot="1">
      <c r="A23" s="13" t="s">
        <v>40</v>
      </c>
      <c r="B23" s="14"/>
      <c r="C23" s="15"/>
      <c r="D23" s="16">
        <v>979977.07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13148037.740000002</v>
      </c>
      <c r="E24" s="16">
        <v>13148037.740000002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100499.97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480089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791097.32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626532.62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101050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1490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685446.72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1033627.68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111927.42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1464080.72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2937.6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135854.1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650566.04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1031.04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104415.05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1350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19.54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6292014.8199999994</v>
      </c>
      <c r="E62" s="80"/>
    </row>
    <row r="63" spans="1:6" ht="13.5" thickBot="1">
      <c r="A63" s="13" t="s">
        <v>114</v>
      </c>
      <c r="B63" s="14"/>
      <c r="C63" s="15"/>
      <c r="D63" s="16">
        <v>19440052.560000002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156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8394836.3100000005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2655943.29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645755.26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435585.81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35940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619719.77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210015.2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65935.700000000012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84336.4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-30</v>
      </c>
      <c r="E83" s="28"/>
    </row>
    <row r="84" spans="1:5" ht="13.5" thickBot="1">
      <c r="A84" s="13" t="s">
        <v>128</v>
      </c>
      <c r="B84" s="14"/>
      <c r="C84" s="15"/>
      <c r="D84" s="16">
        <v>13148037.74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13148037.74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12168060.670000002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979977.07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13148037.740000002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650566.04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13798603.780000001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157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1970680.84</v>
      </c>
      <c r="E6" s="77">
        <v>2038090.07</v>
      </c>
      <c r="F6" s="6"/>
    </row>
    <row r="7" spans="1:16">
      <c r="A7" s="73" t="s">
        <v>9</v>
      </c>
      <c r="B7" s="74"/>
      <c r="C7" s="75" t="s">
        <v>10</v>
      </c>
      <c r="D7" s="76">
        <v>6777916.9699999997</v>
      </c>
      <c r="E7" s="77">
        <v>7562524.8300000001</v>
      </c>
      <c r="F7" s="6"/>
    </row>
    <row r="8" spans="1:16">
      <c r="A8" s="73" t="s">
        <v>11</v>
      </c>
      <c r="B8" s="74"/>
      <c r="C8" s="75" t="s">
        <v>12</v>
      </c>
      <c r="D8" s="76">
        <v>2986550.45</v>
      </c>
      <c r="E8" s="77">
        <v>3180020.9200000004</v>
      </c>
      <c r="F8" s="6"/>
    </row>
    <row r="9" spans="1:16">
      <c r="A9" s="73" t="s">
        <v>137</v>
      </c>
      <c r="B9" s="74"/>
      <c r="C9" s="75" t="s">
        <v>14</v>
      </c>
      <c r="D9" s="76">
        <v>284792.09000000003</v>
      </c>
      <c r="E9" s="77">
        <v>285056.32</v>
      </c>
      <c r="F9" s="6"/>
    </row>
    <row r="10" spans="1:16">
      <c r="A10" s="73" t="s">
        <v>15</v>
      </c>
      <c r="B10" s="74"/>
      <c r="C10" s="75" t="s">
        <v>16</v>
      </c>
      <c r="D10" s="76">
        <v>256535.22</v>
      </c>
      <c r="E10" s="77">
        <v>346679.03</v>
      </c>
      <c r="F10" s="6"/>
    </row>
    <row r="11" spans="1:16">
      <c r="A11" s="73" t="s">
        <v>17</v>
      </c>
      <c r="B11" s="74"/>
      <c r="C11" s="75" t="s">
        <v>18</v>
      </c>
      <c r="D11" s="76">
        <v>114446.99</v>
      </c>
      <c r="E11" s="77">
        <v>122393.55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12390922.560000002</v>
      </c>
      <c r="E14" s="16">
        <v>13534764.720000001</v>
      </c>
      <c r="F14" s="6"/>
    </row>
    <row r="15" spans="1:16">
      <c r="A15" s="17" t="s">
        <v>24</v>
      </c>
      <c r="B15" s="74"/>
      <c r="C15" s="19" t="s">
        <v>25</v>
      </c>
      <c r="D15" s="20">
        <v>67409.23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784607.86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193470.47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264.23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90143.81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7946.56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1143842.1599999999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13534764.720000003</v>
      </c>
      <c r="E24" s="16">
        <v>13534764.720000004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3405655.23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506572.97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23511.05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662113.04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1012752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197039.52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1556724.82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14251.36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280030.2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676614.05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147874.95000000001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7500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28320.5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545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31901.31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8551406</v>
      </c>
      <c r="E62" s="80"/>
    </row>
    <row r="63" spans="1:6" ht="13.5" thickBot="1">
      <c r="A63" s="13" t="s">
        <v>114</v>
      </c>
      <c r="B63" s="14"/>
      <c r="C63" s="15"/>
      <c r="D63" s="16">
        <v>22086170.720000003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157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8748597.8100000005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2986550.45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284792.09000000003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256535.22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114446.99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852017.09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193470.47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264.23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90143.81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7946.56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13534764.720000004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13534764.720000004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12390922.560000002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1143842.1599999999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13534764.720000003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676614.05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14211378.770000003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158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651250.05000000005</v>
      </c>
      <c r="E6" s="77">
        <v>663570.93000000005</v>
      </c>
      <c r="F6" s="6"/>
    </row>
    <row r="7" spans="1:16">
      <c r="A7" s="73" t="s">
        <v>9</v>
      </c>
      <c r="B7" s="74"/>
      <c r="C7" s="75" t="s">
        <v>10</v>
      </c>
      <c r="D7" s="76">
        <v>4384765.4400000004</v>
      </c>
      <c r="E7" s="77">
        <v>4844654.1100000003</v>
      </c>
      <c r="F7" s="6"/>
    </row>
    <row r="8" spans="1:16">
      <c r="A8" s="73" t="s">
        <v>11</v>
      </c>
      <c r="B8" s="74"/>
      <c r="C8" s="75" t="s">
        <v>12</v>
      </c>
      <c r="D8" s="76">
        <v>1549284.84</v>
      </c>
      <c r="E8" s="77">
        <v>1658162.24</v>
      </c>
      <c r="F8" s="6"/>
    </row>
    <row r="9" spans="1:16">
      <c r="A9" s="73" t="s">
        <v>137</v>
      </c>
      <c r="B9" s="74"/>
      <c r="C9" s="75" t="s">
        <v>14</v>
      </c>
      <c r="D9" s="76">
        <v>183994.29</v>
      </c>
      <c r="E9" s="77">
        <v>200830.78</v>
      </c>
      <c r="F9" s="6"/>
    </row>
    <row r="10" spans="1:16">
      <c r="A10" s="73" t="s">
        <v>15</v>
      </c>
      <c r="B10" s="74"/>
      <c r="C10" s="75" t="s">
        <v>16</v>
      </c>
      <c r="D10" s="76">
        <v>92715.839999999997</v>
      </c>
      <c r="E10" s="77">
        <v>103840.26999999999</v>
      </c>
      <c r="F10" s="6"/>
    </row>
    <row r="11" spans="1:16">
      <c r="A11" s="73" t="s">
        <v>17</v>
      </c>
      <c r="B11" s="74"/>
      <c r="C11" s="75" t="s">
        <v>18</v>
      </c>
      <c r="D11" s="76">
        <v>66856.320000000007</v>
      </c>
      <c r="E11" s="77">
        <v>71116.740000000005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8280</v>
      </c>
      <c r="E13" s="77">
        <v>8280</v>
      </c>
      <c r="F13" s="6"/>
    </row>
    <row r="14" spans="1:16" ht="13.5" thickBot="1">
      <c r="A14" s="13" t="s">
        <v>23</v>
      </c>
      <c r="B14" s="14"/>
      <c r="C14" s="15"/>
      <c r="D14" s="16">
        <v>6937146.7800000003</v>
      </c>
      <c r="E14" s="16">
        <v>7550455.0700000003</v>
      </c>
      <c r="F14" s="6"/>
    </row>
    <row r="15" spans="1:16">
      <c r="A15" s="17" t="s">
        <v>24</v>
      </c>
      <c r="B15" s="74"/>
      <c r="C15" s="19" t="s">
        <v>25</v>
      </c>
      <c r="D15" s="20">
        <v>12320.88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459888.67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108877.4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16836.490000000002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11124.43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4260.42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613308.29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7550455.0700000003</v>
      </c>
      <c r="E24" s="16">
        <v>7550455.0700000003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96955.37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47100.85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150384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13104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8775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2496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3042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258713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659633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76560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1280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14880.4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340531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609053.07999999996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65132.1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977258.53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91789.8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376944.89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318729.26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82132.5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5687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5623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4205804.78</v>
      </c>
      <c r="E62" s="80"/>
    </row>
    <row r="63" spans="1:6" ht="13.5" thickBot="1">
      <c r="A63" s="13" t="s">
        <v>114</v>
      </c>
      <c r="B63" s="14"/>
      <c r="C63" s="15"/>
      <c r="D63" s="16">
        <v>11756259.850000001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158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5036015.49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1549284.84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183994.29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92715.839999999997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66856.320000000007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8280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472209.55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108877.4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16836.490000000002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11124.43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4260.42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7550455.0700000003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7550455.0700000003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6937146.7800000003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613308.29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7550455.0700000003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376944.89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7927399.96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159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6715340.9199999999</v>
      </c>
      <c r="E6" s="77">
        <v>7257860.29</v>
      </c>
      <c r="F6" s="6"/>
    </row>
    <row r="7" spans="1:16">
      <c r="A7" s="73" t="s">
        <v>9</v>
      </c>
      <c r="B7" s="74"/>
      <c r="C7" s="75" t="s">
        <v>10</v>
      </c>
      <c r="D7" s="76">
        <v>17854551.260000002</v>
      </c>
      <c r="E7" s="77">
        <v>20476828.170000002</v>
      </c>
      <c r="F7" s="6"/>
    </row>
    <row r="8" spans="1:16">
      <c r="A8" s="73" t="s">
        <v>11</v>
      </c>
      <c r="B8" s="74"/>
      <c r="C8" s="75" t="s">
        <v>12</v>
      </c>
      <c r="D8" s="76">
        <v>9542135.7200000007</v>
      </c>
      <c r="E8" s="77">
        <v>10888186.520000001</v>
      </c>
      <c r="F8" s="6"/>
    </row>
    <row r="9" spans="1:16">
      <c r="A9" s="73" t="s">
        <v>137</v>
      </c>
      <c r="B9" s="74"/>
      <c r="C9" s="75" t="s">
        <v>14</v>
      </c>
      <c r="D9" s="76">
        <v>344582.18</v>
      </c>
      <c r="E9" s="77">
        <v>402487.36</v>
      </c>
      <c r="F9" s="6"/>
    </row>
    <row r="10" spans="1:16">
      <c r="A10" s="73" t="s">
        <v>15</v>
      </c>
      <c r="B10" s="74"/>
      <c r="C10" s="75" t="s">
        <v>16</v>
      </c>
      <c r="D10" s="76">
        <v>742404.3</v>
      </c>
      <c r="E10" s="77">
        <v>962292.15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35199014.379999995</v>
      </c>
      <c r="E14" s="16">
        <v>39987654.490000002</v>
      </c>
      <c r="F14" s="6"/>
    </row>
    <row r="15" spans="1:16">
      <c r="A15" s="17" t="s">
        <v>24</v>
      </c>
      <c r="B15" s="74"/>
      <c r="C15" s="19" t="s">
        <v>25</v>
      </c>
      <c r="D15" s="20">
        <v>542519.37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2622276.91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1346050.8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57905.18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219887.85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4788640.1099999994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39987654.489999995</v>
      </c>
      <c r="E24" s="16">
        <v>39987654.489999995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5745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1804622.4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-110624.91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34200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2739333.0399999996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4497068.7300000004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316600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-30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74235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1995979.1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2543102.85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657526.68000000005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5205966.5999999996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20163.28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898906.3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1996021.06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1680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41729.32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102.81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22722327.259999998</v>
      </c>
      <c r="E62" s="80"/>
    </row>
    <row r="63" spans="1:6" ht="13.5" thickBot="1">
      <c r="A63" s="13" t="s">
        <v>114</v>
      </c>
      <c r="B63" s="14"/>
      <c r="C63" s="15"/>
      <c r="D63" s="16">
        <v>62709981.749999993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46" t="s">
        <v>159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24569892.18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9542135.7200000007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344582.18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742404.3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3164796.2800000003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1346050.8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57905.18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219887.85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39987654.489999995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39987654.489999995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35199014.379999995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4788640.1099999994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39987654.489999995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1996021.06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41983675.549999997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7:16"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1302483.57</v>
      </c>
      <c r="E6" s="77">
        <v>1404508.57</v>
      </c>
      <c r="F6" s="6"/>
    </row>
    <row r="7" spans="1:16">
      <c r="A7" s="73" t="s">
        <v>9</v>
      </c>
      <c r="B7" s="74"/>
      <c r="C7" s="75" t="s">
        <v>10</v>
      </c>
      <c r="D7" s="76">
        <v>14419357.9</v>
      </c>
      <c r="E7" s="77">
        <v>18997022.210000001</v>
      </c>
      <c r="F7" s="6"/>
    </row>
    <row r="8" spans="1:16">
      <c r="A8" s="73" t="s">
        <v>11</v>
      </c>
      <c r="B8" s="74"/>
      <c r="C8" s="75" t="s">
        <v>12</v>
      </c>
      <c r="D8" s="76">
        <v>2027062.52</v>
      </c>
      <c r="E8" s="77">
        <v>2487341.59</v>
      </c>
      <c r="F8" s="6"/>
    </row>
    <row r="9" spans="1:16">
      <c r="A9" s="73" t="s">
        <v>137</v>
      </c>
      <c r="B9" s="74"/>
      <c r="C9" s="75" t="s">
        <v>14</v>
      </c>
      <c r="D9" s="76">
        <v>449298.18</v>
      </c>
      <c r="E9" s="77">
        <v>481747.74</v>
      </c>
      <c r="F9" s="6"/>
    </row>
    <row r="10" spans="1:16">
      <c r="A10" s="73" t="s">
        <v>15</v>
      </c>
      <c r="B10" s="74"/>
      <c r="C10" s="75" t="s">
        <v>16</v>
      </c>
      <c r="D10" s="76">
        <v>447705.92</v>
      </c>
      <c r="E10" s="77">
        <v>754135.41999999993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18645908.090000004</v>
      </c>
      <c r="E14" s="16">
        <v>24124755.530000001</v>
      </c>
      <c r="F14" s="6"/>
    </row>
    <row r="15" spans="1:16">
      <c r="A15" s="17" t="s">
        <v>24</v>
      </c>
      <c r="B15" s="74"/>
      <c r="C15" s="19" t="s">
        <v>25</v>
      </c>
      <c r="D15" s="20">
        <v>102025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4577664.3100000005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460279.07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32449.56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306429.5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5478847.4400000004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24124755.530000005</v>
      </c>
      <c r="E24" s="16">
        <v>24124755.530000005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176773.16999999998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1705202.78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1043785.4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1160456.05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1688133.72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130262.66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2397086.0299999998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158642.1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1087570.47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711547.05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473054.65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13696.25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10746210.330000002</v>
      </c>
      <c r="E62" s="80"/>
    </row>
    <row r="63" spans="1:6" ht="13.5" thickBot="1">
      <c r="A63" s="13" t="s">
        <v>114</v>
      </c>
      <c r="B63" s="14"/>
      <c r="C63" s="15"/>
      <c r="D63" s="16">
        <v>34870965.860000007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160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15721841.470000001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2027062.52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449298.18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447705.92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4679689.3100000005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460279.07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32449.56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306429.5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24124755.530000005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24124755.530000005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18645908.090000004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5478847.4400000004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24124755.530000005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1087570.47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25212326.000000004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2292752</v>
      </c>
      <c r="E6" s="77">
        <v>2386424</v>
      </c>
      <c r="F6" s="6"/>
    </row>
    <row r="7" spans="1:16">
      <c r="A7" s="73" t="s">
        <v>9</v>
      </c>
      <c r="B7" s="74"/>
      <c r="C7" s="75" t="s">
        <v>10</v>
      </c>
      <c r="D7" s="76">
        <v>13025484</v>
      </c>
      <c r="E7" s="77">
        <v>13785137</v>
      </c>
      <c r="F7" s="6"/>
    </row>
    <row r="8" spans="1:16">
      <c r="A8" s="73" t="s">
        <v>11</v>
      </c>
      <c r="B8" s="74"/>
      <c r="C8" s="75" t="s">
        <v>12</v>
      </c>
      <c r="D8" s="76">
        <v>6147164</v>
      </c>
      <c r="E8" s="77">
        <v>6440186</v>
      </c>
      <c r="F8" s="6"/>
    </row>
    <row r="9" spans="1:16">
      <c r="A9" s="73" t="s">
        <v>137</v>
      </c>
      <c r="B9" s="74"/>
      <c r="C9" s="75" t="s">
        <v>14</v>
      </c>
      <c r="D9" s="76">
        <v>373020</v>
      </c>
      <c r="E9" s="77">
        <v>395472</v>
      </c>
      <c r="F9" s="6"/>
    </row>
    <row r="10" spans="1:16">
      <c r="A10" s="73" t="s">
        <v>15</v>
      </c>
      <c r="B10" s="74"/>
      <c r="C10" s="75" t="s">
        <v>16</v>
      </c>
      <c r="D10" s="76">
        <v>333633</v>
      </c>
      <c r="E10" s="77">
        <v>388072</v>
      </c>
      <c r="F10" s="6"/>
    </row>
    <row r="11" spans="1:16">
      <c r="A11" s="73" t="s">
        <v>17</v>
      </c>
      <c r="B11" s="74"/>
      <c r="C11" s="75" t="s">
        <v>18</v>
      </c>
      <c r="D11" s="76">
        <v>165145</v>
      </c>
      <c r="E11" s="77">
        <v>165145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84630</v>
      </c>
      <c r="E13" s="77">
        <v>84630</v>
      </c>
      <c r="F13" s="6"/>
    </row>
    <row r="14" spans="1:16" ht="13.5" thickBot="1">
      <c r="A14" s="13" t="s">
        <v>23</v>
      </c>
      <c r="B14" s="14"/>
      <c r="C14" s="15"/>
      <c r="D14" s="16">
        <v>22421828</v>
      </c>
      <c r="E14" s="16">
        <v>23645066</v>
      </c>
      <c r="F14" s="6"/>
    </row>
    <row r="15" spans="1:16">
      <c r="A15" s="17" t="s">
        <v>24</v>
      </c>
      <c r="B15" s="74"/>
      <c r="C15" s="19" t="s">
        <v>25</v>
      </c>
      <c r="D15" s="20">
        <v>93672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759653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293022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22452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54439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1223238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23645066</v>
      </c>
      <c r="E24" s="16">
        <v>23645066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104586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458691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89548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33521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14984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301160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943632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1537183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1080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46360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980418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1949244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218605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2461307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20319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266315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1189287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473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221120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24931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84654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10947418</v>
      </c>
      <c r="E62" s="80"/>
    </row>
    <row r="63" spans="1:6" ht="13.5" thickBot="1">
      <c r="A63" s="13" t="s">
        <v>114</v>
      </c>
      <c r="B63" s="14"/>
      <c r="C63" s="15"/>
      <c r="D63" s="16">
        <v>34592484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161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15318236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6147164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373020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333633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165145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84630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853325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293022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22452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54439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23645066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23645066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22421828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1223238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23645066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1189287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24834353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162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292993.68000000005</v>
      </c>
      <c r="E6" s="77">
        <v>292993.68000000005</v>
      </c>
      <c r="F6" s="6"/>
    </row>
    <row r="7" spans="1:16">
      <c r="A7" s="73" t="s">
        <v>9</v>
      </c>
      <c r="B7" s="74"/>
      <c r="C7" s="75" t="s">
        <v>10</v>
      </c>
      <c r="D7" s="76">
        <v>2513383.06</v>
      </c>
      <c r="E7" s="77">
        <v>2577281.3199999998</v>
      </c>
      <c r="F7" s="6"/>
    </row>
    <row r="8" spans="1:16">
      <c r="A8" s="73" t="s">
        <v>11</v>
      </c>
      <c r="B8" s="74"/>
      <c r="C8" s="75" t="s">
        <v>12</v>
      </c>
      <c r="D8" s="76">
        <v>1662.7800000000002</v>
      </c>
      <c r="E8" s="77">
        <v>1662.7800000000002</v>
      </c>
      <c r="F8" s="6"/>
    </row>
    <row r="9" spans="1:16">
      <c r="A9" s="73" t="s">
        <v>137</v>
      </c>
      <c r="B9" s="74"/>
      <c r="C9" s="75" t="s">
        <v>14</v>
      </c>
      <c r="D9" s="76">
        <v>463349.98</v>
      </c>
      <c r="E9" s="77">
        <v>464447.98</v>
      </c>
      <c r="F9" s="6"/>
    </row>
    <row r="10" spans="1:16">
      <c r="A10" s="73" t="s">
        <v>15</v>
      </c>
      <c r="B10" s="74"/>
      <c r="C10" s="75" t="s">
        <v>16</v>
      </c>
      <c r="D10" s="76">
        <v>37768.86</v>
      </c>
      <c r="E10" s="77">
        <v>41331.96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43776</v>
      </c>
      <c r="E13" s="77">
        <v>43776</v>
      </c>
      <c r="F13" s="6"/>
    </row>
    <row r="14" spans="1:16" ht="13.5" thickBot="1">
      <c r="A14" s="13" t="s">
        <v>23</v>
      </c>
      <c r="B14" s="14"/>
      <c r="C14" s="15"/>
      <c r="D14" s="16">
        <v>3352934.36</v>
      </c>
      <c r="E14" s="16">
        <v>3421493.7199999997</v>
      </c>
      <c r="F14" s="6"/>
    </row>
    <row r="15" spans="1:16">
      <c r="A15" s="17" t="s">
        <v>24</v>
      </c>
      <c r="B15" s="74"/>
      <c r="C15" s="19" t="s">
        <v>25</v>
      </c>
      <c r="D15" s="20">
        <v>0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63898.26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0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1098.0000000000002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3563.1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68559.360000000001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3421493.7199999997</v>
      </c>
      <c r="E24" s="16">
        <v>3421493.7199999997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202939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38481.480000000003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1652.22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712.62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378968.77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511225.75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370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11010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921.25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246541.9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255348.72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29302.560000000001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266854.39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23061.72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29467.8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170624.13999999996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37523.399999999994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38753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30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2243788.7200000002</v>
      </c>
      <c r="E62" s="80"/>
    </row>
    <row r="63" spans="1:6" ht="13.5" thickBot="1">
      <c r="A63" s="13" t="s">
        <v>114</v>
      </c>
      <c r="B63" s="14"/>
      <c r="C63" s="15"/>
      <c r="D63" s="16">
        <v>5665282.4399999995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162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2806376.74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1662.7800000000002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463349.98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37768.86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43776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63898.26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0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1098.0000000000002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3563.1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3421493.7199999997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3421493.7199999997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3352934.36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68559.360000000001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3421493.7199999997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170624.13999999996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3592117.86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87292.29</v>
      </c>
      <c r="E6" s="77">
        <v>100510.04999999999</v>
      </c>
      <c r="F6" s="6"/>
    </row>
    <row r="7" spans="1:16">
      <c r="A7" s="73" t="s">
        <v>9</v>
      </c>
      <c r="B7" s="74"/>
      <c r="C7" s="75" t="s">
        <v>10</v>
      </c>
      <c r="D7" s="76">
        <v>14220855.029999999</v>
      </c>
      <c r="E7" s="77">
        <v>18395011.829999998</v>
      </c>
      <c r="F7" s="6"/>
    </row>
    <row r="8" spans="1:16">
      <c r="A8" s="73" t="s">
        <v>11</v>
      </c>
      <c r="B8" s="74"/>
      <c r="C8" s="75" t="s">
        <v>12</v>
      </c>
      <c r="D8" s="76">
        <v>2664192</v>
      </c>
      <c r="E8" s="77">
        <v>3148032</v>
      </c>
      <c r="F8" s="6"/>
    </row>
    <row r="9" spans="1:16">
      <c r="A9" s="73" t="s">
        <v>137</v>
      </c>
      <c r="B9" s="74"/>
      <c r="C9" s="75" t="s">
        <v>14</v>
      </c>
      <c r="D9" s="76">
        <v>563691.59</v>
      </c>
      <c r="E9" s="77">
        <v>604135.82999999996</v>
      </c>
      <c r="F9" s="6"/>
    </row>
    <row r="10" spans="1:16">
      <c r="A10" s="73" t="s">
        <v>15</v>
      </c>
      <c r="B10" s="74"/>
      <c r="C10" s="75" t="s">
        <v>16</v>
      </c>
      <c r="D10" s="76">
        <v>197222.39999999999</v>
      </c>
      <c r="E10" s="77">
        <v>398131.19999999995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13474.96</v>
      </c>
      <c r="E13" s="77">
        <v>13384.96</v>
      </c>
      <c r="F13" s="6"/>
    </row>
    <row r="14" spans="1:16" ht="13.5" thickBot="1">
      <c r="A14" s="13" t="s">
        <v>23</v>
      </c>
      <c r="B14" s="14"/>
      <c r="C14" s="15"/>
      <c r="D14" s="16">
        <v>17746728.27</v>
      </c>
      <c r="E14" s="16">
        <v>22659205.869999997</v>
      </c>
      <c r="F14" s="6"/>
    </row>
    <row r="15" spans="1:16">
      <c r="A15" s="17" t="s">
        <v>24</v>
      </c>
      <c r="B15" s="74"/>
      <c r="C15" s="19" t="s">
        <v>25</v>
      </c>
      <c r="D15" s="20">
        <v>13217.76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4174156.8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483840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40444.239999999998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200908.79999999999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-90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4912477.5999999996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22659205.869999997</v>
      </c>
      <c r="E24" s="16">
        <v>22659205.870000001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114373.86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93250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1060999.03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1269355.96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7715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1122655.58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1277803.8799999999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9749.16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3116476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29190.34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20910.34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984637.69000000006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223971.28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135223.88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1330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261232.27000000002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9728874.2699999996</v>
      </c>
      <c r="E62" s="80"/>
    </row>
    <row r="63" spans="1:6" ht="13.5" thickBot="1">
      <c r="A63" s="13" t="s">
        <v>114</v>
      </c>
      <c r="B63" s="14"/>
      <c r="C63" s="15"/>
      <c r="D63" s="16">
        <v>32388080.139999997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163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14308147.319999998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2664192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563691.59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197222.39999999999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13474.96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4187374.5599999996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483840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40444.239999999998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200908.79999999999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-90</v>
      </c>
      <c r="E83" s="28"/>
    </row>
    <row r="84" spans="1:5" ht="13.5" thickBot="1">
      <c r="A84" s="13" t="s">
        <v>128</v>
      </c>
      <c r="B84" s="14"/>
      <c r="C84" s="15"/>
      <c r="D84" s="16">
        <v>22659205.869999997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22659205.869999997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17746728.27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4912477.5999999996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22659205.869999997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984637.69000000006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23643843.559999999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16">
      <c r="C177" s="1"/>
    </row>
    <row r="178" spans="3:16">
      <c r="C178" s="1"/>
    </row>
    <row r="179" spans="3:16">
      <c r="C179" s="1"/>
    </row>
    <row r="180" spans="3:16">
      <c r="C180" s="1"/>
    </row>
    <row r="181" spans="3:16">
      <c r="C181" s="1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184" spans="3:16">
      <c r="C184" s="1"/>
    </row>
    <row r="185" spans="3:16">
      <c r="C185" s="1"/>
    </row>
    <row r="186" spans="3:16">
      <c r="C186" s="1"/>
    </row>
    <row r="187" spans="3:16">
      <c r="C187" s="1"/>
    </row>
    <row r="188" spans="3:16">
      <c r="C188" s="1"/>
    </row>
    <row r="189" spans="3:16">
      <c r="C189" s="1"/>
    </row>
    <row r="190" spans="3:16">
      <c r="C190" s="1"/>
    </row>
    <row r="191" spans="3:16">
      <c r="C191" s="1"/>
    </row>
    <row r="192" spans="3:16">
      <c r="C192" s="1"/>
    </row>
    <row r="202" spans="1:6">
      <c r="A202" s="58"/>
      <c r="B202" s="59"/>
      <c r="C202" s="60"/>
      <c r="D202" s="59"/>
      <c r="E202" s="59"/>
      <c r="F202" s="6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9" spans="1:6">
      <c r="A359" s="58"/>
      <c r="B359" s="59"/>
      <c r="C359" s="60"/>
      <c r="D359" s="59"/>
      <c r="E359" s="59"/>
      <c r="F359" s="6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42578125" defaultRowHeight="12.75"/>
  <cols>
    <col min="1" max="1" width="56.42578125" style="1" customWidth="1"/>
    <col min="2" max="2" width="13" style="1" customWidth="1"/>
    <col min="3" max="3" width="13.5703125" style="56" bestFit="1" customWidth="1"/>
    <col min="4" max="4" width="20.5703125" style="1" customWidth="1"/>
    <col min="5" max="5" width="21" style="1" customWidth="1"/>
    <col min="6" max="16384" width="9.42578125" style="1"/>
  </cols>
  <sheetData>
    <row r="1" spans="1:16">
      <c r="B1" s="120" t="s">
        <v>164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3276076.8900000006</v>
      </c>
      <c r="E6" s="77">
        <v>3653884.5300000007</v>
      </c>
      <c r="F6" s="6"/>
    </row>
    <row r="7" spans="1:16">
      <c r="A7" s="73" t="s">
        <v>9</v>
      </c>
      <c r="B7" s="74"/>
      <c r="C7" s="75" t="s">
        <v>10</v>
      </c>
      <c r="D7" s="76">
        <v>41501032.740000002</v>
      </c>
      <c r="E7" s="77">
        <v>51506057.420000002</v>
      </c>
      <c r="F7" s="6"/>
    </row>
    <row r="8" spans="1:16">
      <c r="A8" s="73" t="s">
        <v>11</v>
      </c>
      <c r="B8" s="74"/>
      <c r="C8" s="75" t="s">
        <v>12</v>
      </c>
      <c r="D8" s="76">
        <v>19556529.399999999</v>
      </c>
      <c r="E8" s="77">
        <v>23380172.02</v>
      </c>
      <c r="F8" s="6"/>
    </row>
    <row r="9" spans="1:16">
      <c r="A9" s="73" t="s">
        <v>137</v>
      </c>
      <c r="B9" s="74"/>
      <c r="C9" s="75" t="s">
        <v>14</v>
      </c>
      <c r="D9" s="76">
        <v>441520.97</v>
      </c>
      <c r="E9" s="77">
        <v>665867.54999999993</v>
      </c>
      <c r="F9" s="6"/>
    </row>
    <row r="10" spans="1:16">
      <c r="A10" s="73" t="s">
        <v>15</v>
      </c>
      <c r="B10" s="74"/>
      <c r="C10" s="75" t="s">
        <v>16</v>
      </c>
      <c r="D10" s="76">
        <v>2025500.64</v>
      </c>
      <c r="E10" s="77">
        <v>3073495</v>
      </c>
      <c r="F10" s="6"/>
    </row>
    <row r="11" spans="1:16">
      <c r="A11" s="73" t="s">
        <v>17</v>
      </c>
      <c r="B11" s="74"/>
      <c r="C11" s="75" t="s">
        <v>18</v>
      </c>
      <c r="D11" s="76">
        <v>198962.62</v>
      </c>
      <c r="E11" s="77">
        <v>199706.22999999998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66999623.259999998</v>
      </c>
      <c r="E14" s="16">
        <v>82479182.75</v>
      </c>
      <c r="F14" s="6"/>
    </row>
    <row r="15" spans="1:16">
      <c r="A15" s="17" t="s">
        <v>24</v>
      </c>
      <c r="B15" s="74"/>
      <c r="C15" s="19" t="s">
        <v>25</v>
      </c>
      <c r="D15" s="20">
        <v>377807.64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10005024.68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3823642.62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224346.58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1047994.36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743.61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15479559.49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82479182.75</v>
      </c>
      <c r="E24" s="16">
        <v>82479182.749999985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7474811.8200000012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2078823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1866161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4972455.99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1323454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2399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79873.69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3779786.06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5473299.8399999999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252335.37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5359615.5999999996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25843.42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225705.69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3813903.2300000004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302697.43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2000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1828993.51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38862183.650000006</v>
      </c>
      <c r="E62" s="80"/>
    </row>
    <row r="63" spans="1:6" ht="13.5" thickBot="1">
      <c r="A63" s="13" t="s">
        <v>114</v>
      </c>
      <c r="B63" s="14"/>
      <c r="C63" s="15"/>
      <c r="D63" s="16">
        <v>121341366.40000001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164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44777109.630000003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19556529.399999999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441520.97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2025500.64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198962.62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10382832.32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3823642.62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224346.58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1047994.36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743.61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82479182.75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82479182.75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66999623.259999998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15479559.49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82479182.75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3813903.2300000004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86293085.980000004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3454104</v>
      </c>
      <c r="E6" s="77">
        <v>3742593</v>
      </c>
      <c r="F6" s="6"/>
    </row>
    <row r="7" spans="1:16">
      <c r="A7" s="73" t="s">
        <v>9</v>
      </c>
      <c r="B7" s="74"/>
      <c r="C7" s="75" t="s">
        <v>10</v>
      </c>
      <c r="D7" s="76">
        <v>28866262</v>
      </c>
      <c r="E7" s="77">
        <v>32231808</v>
      </c>
      <c r="F7" s="6"/>
    </row>
    <row r="8" spans="1:16">
      <c r="A8" s="73" t="s">
        <v>11</v>
      </c>
      <c r="B8" s="74"/>
      <c r="C8" s="75" t="s">
        <v>12</v>
      </c>
      <c r="D8" s="76">
        <v>15639689</v>
      </c>
      <c r="E8" s="77">
        <v>17533121</v>
      </c>
      <c r="F8" s="6"/>
    </row>
    <row r="9" spans="1:16">
      <c r="A9" s="73" t="s">
        <v>137</v>
      </c>
      <c r="B9" s="74"/>
      <c r="C9" s="75" t="s">
        <v>14</v>
      </c>
      <c r="D9" s="76">
        <v>400332</v>
      </c>
      <c r="E9" s="77">
        <v>400332</v>
      </c>
      <c r="F9" s="6"/>
    </row>
    <row r="10" spans="1:16">
      <c r="A10" s="73" t="s">
        <v>15</v>
      </c>
      <c r="B10" s="74"/>
      <c r="C10" s="75" t="s">
        <v>16</v>
      </c>
      <c r="D10" s="76">
        <v>1610397</v>
      </c>
      <c r="E10" s="77">
        <v>2117307</v>
      </c>
      <c r="F10" s="6"/>
    </row>
    <row r="11" spans="1:16">
      <c r="A11" s="73" t="s">
        <v>17</v>
      </c>
      <c r="B11" s="74"/>
      <c r="C11" s="75" t="s">
        <v>18</v>
      </c>
      <c r="D11" s="76">
        <v>57154</v>
      </c>
      <c r="E11" s="77">
        <v>60586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50027938</v>
      </c>
      <c r="E14" s="16">
        <v>56085747</v>
      </c>
      <c r="F14" s="6"/>
    </row>
    <row r="15" spans="1:16">
      <c r="A15" s="17" t="s">
        <v>24</v>
      </c>
      <c r="B15" s="74"/>
      <c r="C15" s="19" t="s">
        <v>25</v>
      </c>
      <c r="D15" s="20">
        <v>288489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3365546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1893432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506910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3432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6057809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56085747</v>
      </c>
      <c r="E24" s="16">
        <v>56085747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243617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1762971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2025594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597407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2180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105242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2731434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4477876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340908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7584578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591744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2745066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2177732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172629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34668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348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16215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765204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1167516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27542929</v>
      </c>
      <c r="E62" s="80"/>
    </row>
    <row r="63" spans="1:6" ht="13.5" thickBot="1">
      <c r="A63" s="13" t="s">
        <v>114</v>
      </c>
      <c r="B63" s="14"/>
      <c r="C63" s="15"/>
      <c r="D63" s="16">
        <v>83628676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143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32320366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15639689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400332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1610397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57154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3654035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1893432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506910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3432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56085747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56085747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50027938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6057809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56085747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2745066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58830813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728369.23</v>
      </c>
      <c r="E6" s="77">
        <v>761213.11</v>
      </c>
      <c r="F6" s="6"/>
    </row>
    <row r="7" spans="1:16">
      <c r="A7" s="73" t="s">
        <v>9</v>
      </c>
      <c r="B7" s="74"/>
      <c r="C7" s="75" t="s">
        <v>10</v>
      </c>
      <c r="D7" s="76">
        <v>5249659.26</v>
      </c>
      <c r="E7" s="77">
        <v>5791040.46</v>
      </c>
      <c r="F7" s="6"/>
    </row>
    <row r="8" spans="1:16">
      <c r="A8" s="73" t="s">
        <v>11</v>
      </c>
      <c r="B8" s="74"/>
      <c r="C8" s="75" t="s">
        <v>12</v>
      </c>
      <c r="D8" s="76">
        <v>1930181.26</v>
      </c>
      <c r="E8" s="77">
        <v>2110227.7599999998</v>
      </c>
      <c r="F8" s="6"/>
    </row>
    <row r="9" spans="1:16">
      <c r="A9" s="73" t="s">
        <v>137</v>
      </c>
      <c r="B9" s="74"/>
      <c r="C9" s="75" t="s">
        <v>14</v>
      </c>
      <c r="D9" s="76">
        <v>237669.2</v>
      </c>
      <c r="E9" s="77">
        <v>244570.54</v>
      </c>
      <c r="F9" s="6"/>
    </row>
    <row r="10" spans="1:16">
      <c r="A10" s="73" t="s">
        <v>15</v>
      </c>
      <c r="B10" s="74"/>
      <c r="C10" s="75" t="s">
        <v>16</v>
      </c>
      <c r="D10" s="76">
        <v>222347.08</v>
      </c>
      <c r="E10" s="77">
        <v>331120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2970</v>
      </c>
      <c r="E13" s="77">
        <v>2970</v>
      </c>
      <c r="F13" s="6"/>
    </row>
    <row r="14" spans="1:16" ht="13.5" thickBot="1">
      <c r="A14" s="13" t="s">
        <v>23</v>
      </c>
      <c r="B14" s="14"/>
      <c r="C14" s="15"/>
      <c r="D14" s="16">
        <v>8371196.0300000003</v>
      </c>
      <c r="E14" s="16">
        <v>9241141.8699999992</v>
      </c>
      <c r="F14" s="6"/>
    </row>
    <row r="15" spans="1:16">
      <c r="A15" s="17" t="s">
        <v>24</v>
      </c>
      <c r="B15" s="74"/>
      <c r="C15" s="19" t="s">
        <v>25</v>
      </c>
      <c r="D15" s="20">
        <v>32843.879999999997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541381.19999999995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180046.5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6901.34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108772.92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869945.84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9241141.870000001</v>
      </c>
      <c r="E24" s="16">
        <v>9241141.8699999992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258692.22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125660.04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18625.5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1490.04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561771.93000000005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467330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105241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175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18932.79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481502.54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729518.32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84934.62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1397735.12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12228.27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138964.51999999999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469273.71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4689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69480.12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4946244.7399999993</v>
      </c>
      <c r="E62" s="80"/>
    </row>
    <row r="63" spans="1:6" ht="13.5" thickBot="1">
      <c r="A63" s="13" t="s">
        <v>114</v>
      </c>
      <c r="B63" s="14"/>
      <c r="C63" s="15"/>
      <c r="D63" s="16">
        <v>14187386.609999999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144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5978028.4900000002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1930181.26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237669.2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222347.08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2970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574225.07999999996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180046.5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6901.34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108772.92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9241141.8699999992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9241141.8699999992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8371196.0300000003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869945.84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9241141.870000001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469273.71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9710415.5800000019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400112.61</v>
      </c>
      <c r="E6" s="77">
        <v>403219.86</v>
      </c>
      <c r="F6" s="6"/>
    </row>
    <row r="7" spans="1:16">
      <c r="A7" s="73" t="s">
        <v>9</v>
      </c>
      <c r="B7" s="74"/>
      <c r="C7" s="75" t="s">
        <v>10</v>
      </c>
      <c r="D7" s="76">
        <v>1193479.92</v>
      </c>
      <c r="E7" s="77">
        <v>1234913.72</v>
      </c>
      <c r="F7" s="6"/>
    </row>
    <row r="8" spans="1:16">
      <c r="A8" s="73" t="s">
        <v>11</v>
      </c>
      <c r="B8" s="74"/>
      <c r="C8" s="75" t="s">
        <v>12</v>
      </c>
      <c r="D8" s="76">
        <v>410283.36</v>
      </c>
      <c r="E8" s="77">
        <v>423133.11</v>
      </c>
      <c r="F8" s="6"/>
    </row>
    <row r="9" spans="1:16">
      <c r="A9" s="73" t="s">
        <v>137</v>
      </c>
      <c r="B9" s="74"/>
      <c r="C9" s="75" t="s">
        <v>14</v>
      </c>
      <c r="D9" s="76">
        <v>272281.46999999997</v>
      </c>
      <c r="E9" s="77">
        <v>272307.83999999997</v>
      </c>
      <c r="F9" s="6"/>
    </row>
    <row r="10" spans="1:16">
      <c r="A10" s="73" t="s">
        <v>15</v>
      </c>
      <c r="B10" s="74"/>
      <c r="C10" s="75" t="s">
        <v>16</v>
      </c>
      <c r="D10" s="76">
        <v>8041.68</v>
      </c>
      <c r="E10" s="77">
        <v>8095.68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2284199.0399999996</v>
      </c>
      <c r="E14" s="16">
        <v>2341670.21</v>
      </c>
      <c r="F14" s="6"/>
    </row>
    <row r="15" spans="1:16">
      <c r="A15" s="17" t="s">
        <v>24</v>
      </c>
      <c r="B15" s="74"/>
      <c r="C15" s="19" t="s">
        <v>25</v>
      </c>
      <c r="D15" s="20">
        <v>3107.25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41433.800000000003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12849.75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26.37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54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57471.170000000006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2341670.2099999995</v>
      </c>
      <c r="E24" s="16">
        <v>2341670.2099999995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55488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12045.7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3498.3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1749.15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95513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30950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15475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149270.99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148818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204266.95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98008.47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10589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43026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6220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9285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884203.56</v>
      </c>
      <c r="E62" s="80"/>
    </row>
    <row r="63" spans="1:6" ht="13.5" thickBot="1">
      <c r="A63" s="13" t="s">
        <v>114</v>
      </c>
      <c r="B63" s="14"/>
      <c r="C63" s="15"/>
      <c r="D63" s="16">
        <v>3225873.7699999996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145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1593592.5299999998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410283.36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272281.46999999997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8041.68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44541.05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12849.75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26.37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54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2341670.2099999995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2341670.2099999995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2284199.0399999996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57471.170000000006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2341670.2099999995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98008.47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2439678.6799999997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2425091.7999999998</v>
      </c>
      <c r="E6" s="77">
        <v>2700734.44</v>
      </c>
      <c r="F6" s="6"/>
    </row>
    <row r="7" spans="1:16">
      <c r="A7" s="73" t="s">
        <v>9</v>
      </c>
      <c r="B7" s="74"/>
      <c r="C7" s="75" t="s">
        <v>10</v>
      </c>
      <c r="D7" s="76">
        <v>9063832.7400000002</v>
      </c>
      <c r="E7" s="77">
        <v>10702166.220000001</v>
      </c>
      <c r="F7" s="6"/>
    </row>
    <row r="8" spans="1:16">
      <c r="A8" s="73" t="s">
        <v>11</v>
      </c>
      <c r="B8" s="74"/>
      <c r="C8" s="75" t="s">
        <v>12</v>
      </c>
      <c r="D8" s="76">
        <v>4698694.26</v>
      </c>
      <c r="E8" s="77">
        <v>5383207.3200000003</v>
      </c>
      <c r="F8" s="6"/>
    </row>
    <row r="9" spans="1:16">
      <c r="A9" s="73" t="s">
        <v>137</v>
      </c>
      <c r="B9" s="74"/>
      <c r="C9" s="75" t="s">
        <v>14</v>
      </c>
      <c r="D9" s="76">
        <v>1253211.67</v>
      </c>
      <c r="E9" s="77">
        <v>1436085.1199999999</v>
      </c>
      <c r="F9" s="6"/>
    </row>
    <row r="10" spans="1:16">
      <c r="A10" s="73" t="s">
        <v>15</v>
      </c>
      <c r="B10" s="74"/>
      <c r="C10" s="75" t="s">
        <v>16</v>
      </c>
      <c r="D10" s="76">
        <v>215240.74</v>
      </c>
      <c r="E10" s="77">
        <v>283436.98</v>
      </c>
      <c r="F10" s="6"/>
    </row>
    <row r="11" spans="1:16">
      <c r="A11" s="73" t="s">
        <v>17</v>
      </c>
      <c r="B11" s="74"/>
      <c r="C11" s="75" t="s">
        <v>18</v>
      </c>
      <c r="D11" s="76">
        <v>1901.28</v>
      </c>
      <c r="E11" s="77">
        <v>1901.28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49980</v>
      </c>
      <c r="E13" s="77">
        <v>49980</v>
      </c>
      <c r="F13" s="6"/>
    </row>
    <row r="14" spans="1:16" ht="13.5" thickBot="1">
      <c r="A14" s="13" t="s">
        <v>23</v>
      </c>
      <c r="B14" s="14"/>
      <c r="C14" s="15"/>
      <c r="D14" s="16">
        <v>17707952.489999998</v>
      </c>
      <c r="E14" s="16">
        <v>20557511.360000003</v>
      </c>
      <c r="F14" s="6"/>
    </row>
    <row r="15" spans="1:16">
      <c r="A15" s="17" t="s">
        <v>24</v>
      </c>
      <c r="B15" s="74"/>
      <c r="C15" s="19" t="s">
        <v>25</v>
      </c>
      <c r="D15" s="20">
        <v>275642.64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1638333.48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684513.06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182873.45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68196.240000000005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2849558.8700000006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20557511.359999999</v>
      </c>
      <c r="E24" s="16">
        <v>20557511.359999996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352451.78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-380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332166.53999999998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36417.360000000001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61916.4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2157.21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1561675.07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1937238.45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5200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57210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30815.45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1109892.06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1654691.68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2286968.8199999998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1034960.69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267156.86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337431.11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11067969.479999999</v>
      </c>
      <c r="E62" s="80"/>
    </row>
    <row r="63" spans="1:6" ht="13.5" thickBot="1">
      <c r="A63" s="13" t="s">
        <v>114</v>
      </c>
      <c r="B63" s="14"/>
      <c r="C63" s="15"/>
      <c r="D63" s="16">
        <v>31625480.839999996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146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11488924.539999999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4698694.26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1253211.67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215240.74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1901.28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49380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1913976.12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684513.06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182873.45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68196.240000000005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20556911.359999996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20556911.359999996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17707952.489999998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2849558.8700000006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20557511.359999999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1034960.69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21592472.050000001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1499606.98</v>
      </c>
      <c r="E6" s="77">
        <v>1740270.52</v>
      </c>
      <c r="F6" s="6"/>
    </row>
    <row r="7" spans="1:16">
      <c r="A7" s="73" t="s">
        <v>9</v>
      </c>
      <c r="B7" s="74"/>
      <c r="C7" s="75" t="s">
        <v>10</v>
      </c>
      <c r="D7" s="76">
        <v>15204855.959999999</v>
      </c>
      <c r="E7" s="77">
        <v>18081696.989999998</v>
      </c>
      <c r="F7" s="6"/>
    </row>
    <row r="8" spans="1:16">
      <c r="A8" s="73" t="s">
        <v>11</v>
      </c>
      <c r="B8" s="74"/>
      <c r="C8" s="75" t="s">
        <v>12</v>
      </c>
      <c r="D8" s="76">
        <v>1742149.65</v>
      </c>
      <c r="E8" s="77">
        <v>1949401.8299999998</v>
      </c>
      <c r="F8" s="6"/>
    </row>
    <row r="9" spans="1:16">
      <c r="A9" s="73" t="s">
        <v>137</v>
      </c>
      <c r="B9" s="74"/>
      <c r="C9" s="75" t="s">
        <v>14</v>
      </c>
      <c r="D9" s="76">
        <v>75667.680000000008</v>
      </c>
      <c r="E9" s="77">
        <v>93479.590000000011</v>
      </c>
      <c r="F9" s="6"/>
    </row>
    <row r="10" spans="1:16">
      <c r="A10" s="73" t="s">
        <v>15</v>
      </c>
      <c r="B10" s="74"/>
      <c r="C10" s="75" t="s">
        <v>16</v>
      </c>
      <c r="D10" s="76">
        <v>244466.09</v>
      </c>
      <c r="E10" s="77">
        <v>325778.11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18766746.359999999</v>
      </c>
      <c r="E14" s="16">
        <v>22190627.039999995</v>
      </c>
      <c r="F14" s="6"/>
    </row>
    <row r="15" spans="1:16">
      <c r="A15" s="17" t="s">
        <v>24</v>
      </c>
      <c r="B15" s="74"/>
      <c r="C15" s="19" t="s">
        <v>25</v>
      </c>
      <c r="D15" s="20">
        <v>240663.54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2876841.0300000007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207252.18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17811.91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81312.02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3423880.6800000011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22190627.039999999</v>
      </c>
      <c r="E24" s="16">
        <v>22190627.039999999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606412.33000000007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8949.7999999999993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1438601.98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2103495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358207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53496.959999999999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1112047.51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1755933.9100000001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156482.28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3556457.25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283720.03999999998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1107822.6300000001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180920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7962.5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4290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841050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187840.1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486515.64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14250204.93</v>
      </c>
      <c r="E62" s="80"/>
    </row>
    <row r="63" spans="1:6" ht="13.5" thickBot="1">
      <c r="A63" s="13" t="s">
        <v>114</v>
      </c>
      <c r="B63" s="14"/>
      <c r="C63" s="15"/>
      <c r="D63" s="16">
        <v>36440831.969999999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171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16704462.939999999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1742149.65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75667.680000000008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244466.09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3117504.5700000008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207252.18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17811.91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81312.02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22190627.039999999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22190627.039999999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18766746.359999999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3423880.6800000011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22190627.039999999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1107822.6300000001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23298449.669999998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147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4435662.4799999995</v>
      </c>
      <c r="E6" s="77">
        <v>4652469.4399999995</v>
      </c>
      <c r="F6" s="6"/>
    </row>
    <row r="7" spans="1:16">
      <c r="A7" s="73" t="s">
        <v>9</v>
      </c>
      <c r="B7" s="74"/>
      <c r="C7" s="75" t="s">
        <v>10</v>
      </c>
      <c r="D7" s="76">
        <v>17241620.879999999</v>
      </c>
      <c r="E7" s="77">
        <v>18540516.489999998</v>
      </c>
      <c r="F7" s="6"/>
    </row>
    <row r="8" spans="1:16">
      <c r="A8" s="73" t="s">
        <v>11</v>
      </c>
      <c r="B8" s="74"/>
      <c r="C8" s="75" t="s">
        <v>12</v>
      </c>
      <c r="D8" s="76">
        <v>7595344.5099999998</v>
      </c>
      <c r="E8" s="77">
        <v>8211255.3300000001</v>
      </c>
      <c r="F8" s="6"/>
    </row>
    <row r="9" spans="1:16">
      <c r="A9" s="73" t="s">
        <v>137</v>
      </c>
      <c r="B9" s="74"/>
      <c r="C9" s="75" t="s">
        <v>14</v>
      </c>
      <c r="D9" s="76">
        <v>1594598.28</v>
      </c>
      <c r="E9" s="77">
        <v>1640724.02</v>
      </c>
      <c r="F9" s="6"/>
    </row>
    <row r="10" spans="1:16">
      <c r="A10" s="73" t="s">
        <v>15</v>
      </c>
      <c r="B10" s="74"/>
      <c r="C10" s="75" t="s">
        <v>16</v>
      </c>
      <c r="D10" s="76">
        <v>791184.49</v>
      </c>
      <c r="E10" s="77">
        <v>882795.12</v>
      </c>
      <c r="F10" s="6"/>
    </row>
    <row r="11" spans="1:16">
      <c r="A11" s="73" t="s">
        <v>17</v>
      </c>
      <c r="B11" s="74"/>
      <c r="C11" s="75" t="s">
        <v>18</v>
      </c>
      <c r="D11" s="76">
        <v>33525.9</v>
      </c>
      <c r="E11" s="77">
        <v>39067.440000000002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90924.72</v>
      </c>
      <c r="E13" s="77">
        <v>90924.72</v>
      </c>
      <c r="F13" s="6"/>
    </row>
    <row r="14" spans="1:16" ht="13.5" thickBot="1">
      <c r="A14" s="13" t="s">
        <v>23</v>
      </c>
      <c r="B14" s="14"/>
      <c r="C14" s="15"/>
      <c r="D14" s="16">
        <v>31782861.259999994</v>
      </c>
      <c r="E14" s="16">
        <v>34057752.559999995</v>
      </c>
      <c r="F14" s="6"/>
    </row>
    <row r="15" spans="1:16">
      <c r="A15" s="17" t="s">
        <v>24</v>
      </c>
      <c r="B15" s="74"/>
      <c r="C15" s="19" t="s">
        <v>25</v>
      </c>
      <c r="D15" s="20">
        <v>216806.96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1298895.6099999994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615910.81999999983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46125.739999999991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91610.62999999999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5541.54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2274891.2999999989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34057752.559999995</v>
      </c>
      <c r="E24" s="16">
        <v>34057752.559999995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2963524.16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1441096.82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3770346.58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610847.32000000007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138025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1756794.42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1355859.21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199613.89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3145803.04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75784.56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567115.38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1683503.82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213588.5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17150.86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469002.4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11325.02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6320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18425700.98</v>
      </c>
      <c r="E62" s="80"/>
    </row>
    <row r="63" spans="1:6" ht="13.5" thickBot="1">
      <c r="A63" s="13" t="s">
        <v>114</v>
      </c>
      <c r="B63" s="14"/>
      <c r="C63" s="15"/>
      <c r="D63" s="16">
        <v>52483453.539999992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147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21677283.359999999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7595344.5099999998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1594598.28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791184.49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33525.9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90924.72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1515702.5699999994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615910.81999999983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46125.739999999991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91610.62999999999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5541.54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34057752.559999995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34057752.559999995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31782861.259999994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2274891.2999999989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34057752.559999995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1683503.82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35741256.379999995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172</v>
      </c>
    </row>
    <row r="3" spans="1:16" ht="13.5" thickBot="1">
      <c r="A3" s="124" t="s">
        <v>173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135665.62</v>
      </c>
      <c r="E6" s="77">
        <v>169580.62</v>
      </c>
      <c r="F6" s="6"/>
    </row>
    <row r="7" spans="1:16">
      <c r="A7" s="73" t="s">
        <v>9</v>
      </c>
      <c r="B7" s="74"/>
      <c r="C7" s="75" t="s">
        <v>10</v>
      </c>
      <c r="D7" s="76">
        <v>782766.3</v>
      </c>
      <c r="E7" s="77">
        <v>1089453.8500000001</v>
      </c>
      <c r="F7" s="6"/>
    </row>
    <row r="8" spans="1:16">
      <c r="A8" s="73" t="s">
        <v>11</v>
      </c>
      <c r="B8" s="74"/>
      <c r="C8" s="75" t="s">
        <v>12</v>
      </c>
      <c r="D8" s="76">
        <v>596097.4</v>
      </c>
      <c r="E8" s="77">
        <v>826050.98</v>
      </c>
      <c r="F8" s="6"/>
    </row>
    <row r="9" spans="1:16">
      <c r="A9" s="73" t="s">
        <v>137</v>
      </c>
      <c r="B9" s="74"/>
      <c r="C9" s="75" t="s">
        <v>14</v>
      </c>
      <c r="D9" s="76">
        <v>100400.34</v>
      </c>
      <c r="E9" s="77">
        <v>103121.9</v>
      </c>
      <c r="F9" s="6"/>
    </row>
    <row r="10" spans="1:16">
      <c r="A10" s="73" t="s">
        <v>15</v>
      </c>
      <c r="B10" s="74"/>
      <c r="C10" s="75" t="s">
        <v>16</v>
      </c>
      <c r="D10" s="76">
        <v>39734.400000000001</v>
      </c>
      <c r="E10" s="77">
        <v>60097.460000000006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1654664.06</v>
      </c>
      <c r="E14" s="16">
        <v>2248304.81</v>
      </c>
      <c r="F14" s="6"/>
    </row>
    <row r="15" spans="1:16">
      <c r="A15" s="17" t="s">
        <v>24</v>
      </c>
      <c r="B15" s="74"/>
      <c r="C15" s="19" t="s">
        <v>25</v>
      </c>
      <c r="D15" s="20">
        <v>33915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306687.55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229953.58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2721.56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20363.060000000001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593640.75000000012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2248304.81</v>
      </c>
      <c r="E24" s="16">
        <v>2248304.81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86134.48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25283.43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602640.03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38701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4525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37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117606.40000000001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141910.92000000001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13568.04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295703.94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5155.7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33904.300000000003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112007.29000000001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3600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-1271026.6000000001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209755.93000000017</v>
      </c>
      <c r="E62" s="80"/>
    </row>
    <row r="63" spans="1:6" ht="13.5" thickBot="1">
      <c r="A63" s="13" t="s">
        <v>114</v>
      </c>
      <c r="B63" s="14"/>
      <c r="C63" s="15"/>
      <c r="D63" s="16">
        <v>2458060.7400000002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165</v>
      </c>
      <c r="C65" s="128"/>
      <c r="D65" s="128"/>
      <c r="E65" s="29"/>
    </row>
    <row r="66" spans="1:5" ht="13.5" thickBot="1">
      <c r="A66" s="129"/>
      <c r="B66" s="117" t="s">
        <v>173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918431.92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596097.4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100400.34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39734.400000000001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340602.55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229953.58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2721.56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20363.060000000001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2248304.81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2248304.81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1654664.06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593640.75000000012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2248304.81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112007.29000000001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2360312.1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C29070-26D0-4540-95D2-AA45B9110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1E562-1CA8-4E3D-8700-6D8FF274F3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75253-BBFA-497C-9053-5CDB22FDADD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c7317a0-2a0a-4464-9f4b-630f7a7e8d0f"/>
    <ds:schemaRef ds:uri="ee822479-6e51-4d14-b6b0-2c589e913e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VALENCIA!Print_Area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revision/>
  <cp:lastPrinted>2021-09-15T20:41:28Z</cp:lastPrinted>
  <dcterms:created xsi:type="dcterms:W3CDTF">2014-11-25T21:05:56Z</dcterms:created>
  <dcterms:modified xsi:type="dcterms:W3CDTF">2022-11-08T14:41:11Z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