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21-2022\2021-22 AFR Summaries\"/>
    </mc:Choice>
  </mc:AlternateContent>
  <bookViews>
    <workbookView xWindow="0" yWindow="0" windowWidth="28800" windowHeight="11730" tabRatio="939"/>
  </bookViews>
  <sheets>
    <sheet name="FCS - AL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MANATEE" sheetId="15" r:id="rId15"/>
    <sheet name="MIAMIDADE" sheetId="16" r:id="rId16"/>
    <sheet name="NORTHFL" sheetId="17" r:id="rId17"/>
    <sheet name="NORTHWESTFL" sheetId="18" r:id="rId18"/>
    <sheet name="PALMBEACH" sheetId="19" r:id="rId19"/>
    <sheet name="PENSACOLA" sheetId="21" r:id="rId20"/>
    <sheet name="PASCOHERNANDO" sheetId="20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BROWARD!#REF!</definedName>
    <definedName name="_xlnm.Print_Area" localSheetId="3">CENTRALFL!#REF!</definedName>
    <definedName name="_xlnm.Print_Area" localSheetId="4">CHIPOLA!#REF!</definedName>
    <definedName name="_xlnm.Print_Area" localSheetId="5">DAYTONA!#REF!</definedName>
    <definedName name="_xlnm.Print_Area" localSheetId="1">EASTERNFL!#REF!</definedName>
    <definedName name="_xlnm.Print_Area" localSheetId="0">'FCS - ALL'!$A$1:$I$33</definedName>
    <definedName name="_xlnm.Print_Area" localSheetId="8">FLKEYS!#REF!</definedName>
    <definedName name="_xlnm.Print_Area" localSheetId="6">FLORIDASW!#REF!</definedName>
    <definedName name="_xlnm.Print_Area" localSheetId="7">FSCJ!#REF!</definedName>
    <definedName name="_xlnm.Print_Area" localSheetId="12">GATEWAY!#REF!</definedName>
    <definedName name="_xlnm.Print_Area" localSheetId="9">GULFCOAST!#REF!</definedName>
    <definedName name="_xlnm.Print_Area" localSheetId="10">HILLSBOROUGH!#REF!</definedName>
    <definedName name="_xlnm.Print_Area" localSheetId="11">INDIANRIVER!#REF!</definedName>
    <definedName name="_xlnm.Print_Area" localSheetId="13">LAKESUMTER!#REF!</definedName>
    <definedName name="_xlnm.Print_Area" localSheetId="14">MANATEE!#REF!</definedName>
    <definedName name="_xlnm.Print_Area" localSheetId="15">MIAMIDADE!#REF!</definedName>
    <definedName name="_xlnm.Print_Area" localSheetId="16">NORTHFL!#REF!</definedName>
    <definedName name="_xlnm.Print_Area" localSheetId="17">NORTHWESTFL!#REF!</definedName>
    <definedName name="_xlnm.Print_Area" localSheetId="18">PALMBEACH!#REF!</definedName>
    <definedName name="_xlnm.Print_Area" localSheetId="20">PASCOHERNANDO!#REF!</definedName>
    <definedName name="_xlnm.Print_Area" localSheetId="19">PENSACOLA!#REF!</definedName>
    <definedName name="_xlnm.Print_Area" localSheetId="21">POLK!#REF!</definedName>
    <definedName name="_xlnm.Print_Area" localSheetId="24">SANTAFE!#REF!</definedName>
    <definedName name="_xlnm.Print_Area" localSheetId="25">SEMINOLE!#REF!</definedName>
    <definedName name="_xlnm.Print_Area" localSheetId="26">SOUTHFL!#REF!</definedName>
    <definedName name="_xlnm.Print_Area" localSheetId="22">STJOHNS!#REF!</definedName>
    <definedName name="_xlnm.Print_Area" localSheetId="23">STPETE!#REF!</definedName>
    <definedName name="_xlnm.Print_Area" localSheetId="27">TALLAHASSEE!#REF!</definedName>
    <definedName name="_xlnm.Print_Area" localSheetId="28">VALENCIA!#REF!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4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20">#REF!</definedName>
    <definedName name="rint" localSheetId="19">#REF!</definedName>
    <definedName name="rint" localSheetId="21">#REF!</definedName>
    <definedName name="rint" localSheetId="2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4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20">#REF!</definedName>
    <definedName name="YesOrNo" localSheetId="19">#REF!</definedName>
    <definedName name="YesOrNo" localSheetId="21">#REF!</definedName>
    <definedName name="YesOrNo" localSheetId="2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B16" i="2" l="1"/>
  <c r="B17" i="2"/>
  <c r="B18" i="2"/>
  <c r="B19" i="2"/>
  <c r="B20" i="2"/>
  <c r="B21" i="2"/>
  <c r="B22" i="2"/>
  <c r="B23" i="2"/>
  <c r="B24" i="2"/>
  <c r="B15" i="2"/>
  <c r="C11" i="2"/>
  <c r="C12" i="2"/>
  <c r="C10" i="2"/>
  <c r="F14" i="2" l="1"/>
  <c r="C8" i="2" l="1"/>
  <c r="F13" i="2" l="1"/>
  <c r="F16" i="2" s="1"/>
  <c r="C25" i="2"/>
  <c r="C13" i="2"/>
  <c r="F17" i="2" l="1"/>
  <c r="C27" i="2"/>
</calcChain>
</file>

<file path=xl/comments1.xml><?xml version="1.0" encoding="utf-8"?>
<comments xmlns="http://schemas.openxmlformats.org/spreadsheetml/2006/main">
  <authors>
    <author>Dickens, Jamaal</author>
  </authors>
  <commentList>
    <comment ref="A86" authorId="0" shapeId="0">
      <text>
        <r>
          <rPr>
            <b/>
            <sz val="9"/>
            <color indexed="81"/>
            <rFont val="Tahoma"/>
            <family val="2"/>
          </rPr>
          <t>Dickens, Jamaal: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sharedStrings.xml><?xml version="1.0" encoding="utf-8"?>
<sst xmlns="http://schemas.openxmlformats.org/spreadsheetml/2006/main" count="1072" uniqueCount="98">
  <si>
    <t>Report of Student Activities and Service Fees</t>
  </si>
  <si>
    <t>Revenues and Expenditures</t>
  </si>
  <si>
    <t>Version:</t>
  </si>
  <si>
    <t>Unlocked Work Area</t>
  </si>
  <si>
    <t>BEGINNING BALANCE</t>
  </si>
  <si>
    <t>FEES COLLECTED (GL 40850)</t>
  </si>
  <si>
    <t>FEES COLLECTED (GL 40854 - Baccalaureate)</t>
  </si>
  <si>
    <t>OTHER REVENUES (See Note Below)</t>
  </si>
  <si>
    <t>TOTAL</t>
  </si>
  <si>
    <t>Activities Expenditures</t>
  </si>
  <si>
    <t>EXPENDITURES BY TYPE</t>
  </si>
  <si>
    <t>Services Expenditures</t>
  </si>
  <si>
    <t>5.1000  Social &amp; Cultural Development</t>
  </si>
  <si>
    <t>5.2000  Organized Athletics</t>
  </si>
  <si>
    <t>Total Expenditures</t>
  </si>
  <si>
    <t>5.3000  Counseling &amp; Advisement</t>
  </si>
  <si>
    <t>Services % of College Totals</t>
  </si>
  <si>
    <t>5.4000  Placement Services</t>
  </si>
  <si>
    <t>5.5000  Financial Aid Administration</t>
  </si>
  <si>
    <t>5.6000  Student Records and Admissions</t>
  </si>
  <si>
    <t>5.7000  Health Services</t>
  </si>
  <si>
    <t>5.8100  Services for Special Students</t>
  </si>
  <si>
    <t>5.9000  Student Service Administration</t>
  </si>
  <si>
    <t>OTHER  (See note below)</t>
  </si>
  <si>
    <t>TOTAL EXPENDITURES</t>
  </si>
  <si>
    <t>ENDING BALANCE</t>
  </si>
  <si>
    <t>Note:  Other Revenues Include -</t>
  </si>
  <si>
    <t>Note:  Other Expenditures Include -</t>
  </si>
  <si>
    <t>Unlocked Work Area:</t>
  </si>
  <si>
    <t>College</t>
  </si>
  <si>
    <t>SASF Prior Year Ending Balance</t>
  </si>
  <si>
    <t>FLORIDA COLLEGE SYSTEM</t>
  </si>
  <si>
    <t>EASTERN FLORIDA STATE COLLEGE</t>
  </si>
  <si>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</si>
  <si>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</si>
  <si>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</si>
  <si>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</si>
  <si>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</si>
  <si>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</si>
  <si>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</si>
  <si>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</si>
  <si>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</si>
  <si>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</si>
  <si>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</si>
  <si>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</si>
  <si>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</si>
  <si>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</si>
  <si>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</si>
  <si>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</si>
  <si>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</si>
  <si>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</si>
  <si>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</si>
  <si>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</si>
  <si>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</si>
  <si>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</si>
  <si>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</si>
  <si>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</si>
  <si>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</si>
  <si>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COLLEGE OF CENTRAL FLORIDA</t>
  </si>
  <si>
    <t>BROWARD COLLEGE</t>
  </si>
  <si>
    <t xml:space="preserve">Computes Activities &amp; Services Columns </t>
  </si>
  <si>
    <t>for Percent Chart</t>
  </si>
  <si>
    <t>THE COLLEGE OF THE FLORIDA KEYS</t>
  </si>
  <si>
    <t>NORTH FLORIDA COLLEGE</t>
  </si>
  <si>
    <t xml:space="preserve">Computes Activities &amp; Services </t>
  </si>
  <si>
    <t>Columns for Percent Chart</t>
  </si>
  <si>
    <t>Interest Income</t>
  </si>
  <si>
    <t>Fiscal Year 2021 - 2022</t>
  </si>
  <si>
    <t>2022.v01</t>
  </si>
  <si>
    <t>2021 - 2022</t>
  </si>
  <si>
    <t xml:space="preserve">Lost revenue recovered from HEERF grant </t>
  </si>
  <si>
    <t>Interest ($4,879.03) and lost revenue recovery from HEERF funds ($173,891.71)</t>
  </si>
  <si>
    <t>Child Care Centers, Campus Cards, and Sustainability</t>
  </si>
  <si>
    <t>Cash Contribution &amp; Loss Recovery</t>
  </si>
  <si>
    <t>Interst of $120 &amp; COVID loss recovery of $39,274.78</t>
  </si>
  <si>
    <t>Minor renovation on student activities center.</t>
  </si>
  <si>
    <t>Uninsured Loss Recovery (HEERF funding)</t>
  </si>
  <si>
    <t>Interest: $1,473.87; HEERF lost revenue recovery $175,996.94</t>
  </si>
  <si>
    <t>Bad debt expense: $8,995.88; Accrued leave adjustment: ($11,845.09)</t>
  </si>
  <si>
    <t>Uninsured Loss Revenue Recovery COVID</t>
  </si>
  <si>
    <t>Lost revenue recovery, interest and lost id card fines</t>
  </si>
  <si>
    <t>Lost revenue received as a result of HEERF</t>
  </si>
  <si>
    <t>See note below</t>
  </si>
  <si>
    <t xml:space="preserve">  Federal Loss Recovery of $1,159,807</t>
  </si>
  <si>
    <t>In the Student Life department has an additional income of  $279,875.92 that was registered in the GLC 49521 "Uninsured Loss recovery (Covid 19)" to record lost revenue paid by  HEERF Founds 1&amp;2.  It was added in the section of "Other Revenues" and $8,875 - Other Sales &amp; Service (locker Fees &amp; replacement Student ID Card)</t>
  </si>
  <si>
    <t>Uninsured loss recovered from HEERF funds for Student Activity Fees due to COVID 19</t>
  </si>
  <si>
    <t>Academic Success Center, Graduation, Help Desk, Physical Therapist Association, Pharmacy Techician Club, Library, E-Learning, First Year Experience</t>
  </si>
  <si>
    <t>Administrative adjustment for sales tax and accrual entries.</t>
  </si>
  <si>
    <t>HEERF Lost Revenue Recovery + Diploma replacement fees</t>
  </si>
  <si>
    <t>Commencement</t>
  </si>
  <si>
    <t>$695,712.00 HEERF Lost Student Activity Fee Revenue Recovery</t>
  </si>
  <si>
    <t>$2,175.00 Diploma replacement fees</t>
  </si>
  <si>
    <t>For the 2021-22 Fiscal Year</t>
  </si>
  <si>
    <t>2021-22</t>
  </si>
  <si>
    <t>Eastern FL,  FL Southwestern, Jacksonville, Hillsborough, Indian River, FL Gateway, Manatee-Sarasota,Lake-Sumter, Palm Beach, Pasco-Hernando, St.Johns, St. Petersburg, Santa Fe, Seminole and Valencia</t>
  </si>
  <si>
    <t>FL Southwestern,Hillsborough, FL Gateway, Manatee-Sarasota, Seminole, Tallahassee, and Valencia</t>
  </si>
  <si>
    <t>Interest/Gain or Loss On Investments</t>
  </si>
  <si>
    <t>Student Housing Fees reported under account 40850 in FY20, should be excluded from fund balance. Entered as a negative number in FY21 report (77,540) correcting now in 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</si>
</sst>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theme="1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theme="1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197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15" fillId="20" borderId="0" applyNumberFormat="0" applyBorder="0" applyAlignment="0" applyProtection="0"/>
    <xf numFmtId="0" fontId="1" fillId="3" borderId="0" applyNumberFormat="0" applyBorder="0" applyAlignment="0" applyProtection="0"/>
    <xf numFmtId="0" fontId="15" fillId="21" borderId="0" applyNumberFormat="0" applyBorder="0" applyAlignment="0" applyProtection="0"/>
    <xf numFmtId="0" fontId="1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7" borderId="0" applyNumberFormat="0" applyBorder="0" applyAlignment="0" applyProtection="0"/>
    <xf numFmtId="0" fontId="15" fillId="23" borderId="0" applyNumberFormat="0" applyBorder="0" applyAlignment="0" applyProtection="0"/>
    <xf numFmtId="0" fontId="1" fillId="9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3" borderId="0" applyNumberFormat="0" applyBorder="0" applyAlignment="0" applyProtection="0"/>
    <xf numFmtId="0" fontId="15" fillId="26" borderId="0" applyNumberFormat="0" applyBorder="0" applyAlignment="0" applyProtection="0"/>
    <xf numFmtId="0" fontId="1" fillId="4" borderId="0" applyNumberFormat="0" applyBorder="0" applyAlignment="0" applyProtection="0"/>
    <xf numFmtId="0" fontId="15" fillId="27" borderId="0" applyNumberFormat="0" applyBorder="0" applyAlignment="0" applyProtection="0"/>
    <xf numFmtId="0" fontId="1" fillId="6" borderId="0" applyNumberFormat="0" applyBorder="0" applyAlignment="0" applyProtection="0"/>
    <xf numFmtId="0" fontId="15" fillId="28" borderId="0" applyNumberFormat="0" applyBorder="0" applyAlignment="0" applyProtection="0"/>
    <xf numFmtId="0" fontId="1" fillId="8" borderId="0" applyNumberFormat="0" applyBorder="0" applyAlignment="0" applyProtection="0"/>
    <xf numFmtId="0" fontId="15" fillId="23" borderId="0" applyNumberFormat="0" applyBorder="0" applyAlignment="0" applyProtection="0"/>
    <xf numFmtId="0" fontId="1" fillId="10" borderId="0" applyNumberFormat="0" applyBorder="0" applyAlignment="0" applyProtection="0"/>
    <xf numFmtId="0" fontId="15" fillId="26" borderId="0" applyNumberFormat="0" applyBorder="0" applyAlignment="0" applyProtection="0"/>
    <xf numFmtId="0" fontId="1" fillId="12" borderId="0" applyNumberFormat="0" applyBorder="0" applyAlignment="0" applyProtection="0"/>
    <xf numFmtId="0" fontId="15" fillId="29" borderId="0" applyNumberFormat="0" applyBorder="0" applyAlignment="0" applyProtection="0"/>
    <xf numFmtId="0" fontId="1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1" borderId="0" applyNumberFormat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9" fillId="39" borderId="37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5" fillId="0" borderId="4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5" borderId="36" applyNumberFormat="0" applyAlignment="0" applyProtection="0"/>
    <xf numFmtId="0" fontId="27" fillId="25" borderId="36" applyNumberFormat="0" applyAlignment="0" applyProtection="0"/>
    <xf numFmtId="0" fontId="28" fillId="0" borderId="41" applyNumberFormat="0" applyFill="0" applyAlignment="0" applyProtection="0"/>
    <xf numFmtId="0" fontId="29" fillId="40" borderId="0" applyNumberFormat="0" applyBorder="0" applyAlignment="0" applyProtection="0"/>
    <xf numFmtId="0" fontId="4" fillId="0" borderId="0"/>
    <xf numFmtId="0" fontId="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0" fillId="0" borderId="0"/>
    <xf numFmtId="0" fontId="2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31" fillId="0" borderId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30" fillId="0" borderId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2" fillId="0" borderId="0" applyNumberFormat="0" applyFill="0" applyBorder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5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49" applyNumberFormat="0" applyAlignment="0" applyProtection="0"/>
    <xf numFmtId="0" fontId="50" fillId="46" borderId="50" applyNumberFormat="0" applyAlignment="0" applyProtection="0"/>
    <xf numFmtId="0" fontId="51" fillId="46" borderId="49" applyNumberFormat="0" applyAlignment="0" applyProtection="0"/>
    <xf numFmtId="0" fontId="52" fillId="0" borderId="51" applyNumberFormat="0" applyFill="0" applyAlignment="0" applyProtection="0"/>
    <xf numFmtId="0" fontId="53" fillId="47" borderId="52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3" applyNumberFormat="0" applyFill="0" applyAlignment="0" applyProtection="0"/>
    <xf numFmtId="0" fontId="57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7" fillId="59" borderId="0" applyNumberFormat="0" applyBorder="0" applyAlignment="0" applyProtection="0"/>
    <xf numFmtId="0" fontId="32" fillId="38" borderId="71" applyNumberFormat="0" applyAlignment="0" applyProtection="0"/>
    <xf numFmtId="0" fontId="18" fillId="38" borderId="62" applyNumberFormat="0" applyAlignment="0" applyProtection="0"/>
    <xf numFmtId="0" fontId="4" fillId="41" borderId="70" applyNumberFormat="0" applyFont="0" applyAlignment="0" applyProtection="0"/>
    <xf numFmtId="0" fontId="34" fillId="0" borderId="80" applyNumberFormat="0" applyFill="0" applyAlignment="0" applyProtection="0"/>
    <xf numFmtId="0" fontId="4" fillId="41" borderId="70" applyNumberFormat="0" applyFont="0" applyAlignment="0" applyProtection="0"/>
    <xf numFmtId="0" fontId="34" fillId="0" borderId="72" applyNumberFormat="0" applyFill="0" applyAlignment="0" applyProtection="0"/>
    <xf numFmtId="0" fontId="18" fillId="38" borderId="66" applyNumberFormat="0" applyAlignment="0" applyProtection="0"/>
    <xf numFmtId="0" fontId="4" fillId="41" borderId="77" applyNumberFormat="0" applyFont="0" applyAlignment="0" applyProtection="0"/>
    <xf numFmtId="0" fontId="18" fillId="38" borderId="73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8" applyNumberFormat="0" applyAlignment="0" applyProtection="0"/>
    <xf numFmtId="0" fontId="27" fillId="25" borderId="58" applyNumberForma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18" fillId="38" borderId="58" applyNumberForma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9" fontId="4" fillId="0" borderId="0" applyFont="0" applyFill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" fillId="0" borderId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25" fillId="0" borderId="40" applyNumberFormat="0" applyFill="0" applyAlignment="0" applyProtection="0"/>
    <xf numFmtId="44" fontId="5" fillId="0" borderId="0" applyFont="0" applyFill="0" applyBorder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5" fillId="0" borderId="40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25" fillId="0" borderId="40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41" borderId="5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9" fillId="0" borderId="0"/>
    <xf numFmtId="0" fontId="27" fillId="25" borderId="62" applyNumberForma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4" fillId="41" borderId="70" applyNumberFormat="0" applyFon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18" fillId="38" borderId="62" applyNumberForma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27" fillId="25" borderId="66" applyNumberForma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18" fillId="38" borderId="66" applyNumberForma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27" fillId="25" borderId="73" applyNumberForma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18" fillId="38" borderId="73" applyNumberForma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9" applyNumberFormat="0" applyAlignment="0" applyProtection="0"/>
    <xf numFmtId="0" fontId="4" fillId="41" borderId="77" applyNumberFormat="0" applyFont="0" applyAlignment="0" applyProtection="0"/>
    <xf numFmtId="0" fontId="27" fillId="25" borderId="78" applyNumberFormat="0" applyAlignment="0" applyProtection="0"/>
    <xf numFmtId="0" fontId="18" fillId="38" borderId="78" applyNumberFormat="0" applyAlignment="0" applyProtection="0"/>
    <xf numFmtId="0" fontId="18" fillId="38" borderId="81" applyNumberFormat="0" applyAlignment="0" applyProtection="0"/>
    <xf numFmtId="0" fontId="27" fillId="25" borderId="81" applyNumberForma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18" fillId="38" borderId="81" applyNumberForma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</cellStyleXfs>
  <cellXfs count="166">
    <xf numFmtId="0" fontId="0" fillId="0" borderId="0" xfId="0"/>
    <xf numFmtId="0" fontId="4" fillId="0" borderId="0" xfId="3" applyFont="1" applyProtection="1"/>
    <xf numFmtId="0" fontId="3" fillId="0" borderId="0" xfId="3" applyNumberFormat="1" applyFont="1" applyAlignment="1">
      <alignment horizontal="center"/>
    </xf>
    <xf numFmtId="0" fontId="3" fillId="0" borderId="2" xfId="3" applyFont="1" applyBorder="1" applyAlignment="1" applyProtection="1">
      <alignment horizontal="center"/>
    </xf>
    <xf numFmtId="0" fontId="4" fillId="0" borderId="0" xfId="3" applyFont="1" applyFill="1" applyBorder="1" applyProtection="1"/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4" fillId="17" borderId="14" xfId="3" applyFont="1" applyFill="1" applyBorder="1" applyProtection="1"/>
    <xf numFmtId="0" fontId="4" fillId="0" borderId="0" xfId="3" applyFont="1" applyFill="1" applyProtection="1"/>
    <xf numFmtId="0" fontId="7" fillId="17" borderId="19" xfId="3" applyFont="1" applyFill="1" applyBorder="1" applyProtection="1"/>
    <xf numFmtId="43" fontId="8" fillId="15" borderId="0" xfId="1" applyFont="1" applyFill="1" applyBorder="1" applyAlignment="1" applyProtection="1">
      <protection locked="0"/>
    </xf>
    <xf numFmtId="0" fontId="7" fillId="17" borderId="26" xfId="3" applyFont="1" applyFill="1" applyBorder="1" applyProtection="1"/>
    <xf numFmtId="0" fontId="3" fillId="0" borderId="0" xfId="3" applyFont="1" applyBorder="1" applyAlignment="1" applyProtection="1">
      <alignment horizontal="center"/>
    </xf>
    <xf numFmtId="43" fontId="4" fillId="15" borderId="0" xfId="1" applyFont="1" applyFill="1" applyProtection="1">
      <protection locked="0"/>
    </xf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0" fontId="4" fillId="0" borderId="0" xfId="3" applyFont="1" applyBorder="1" applyProtection="1"/>
    <xf numFmtId="0" fontId="3" fillId="0" borderId="0" xfId="3" applyNumberFormat="1" applyFont="1" applyAlignment="1">
      <alignment horizontal="right"/>
    </xf>
    <xf numFmtId="0" fontId="10" fillId="18" borderId="34" xfId="5" applyFont="1" applyFill="1" applyBorder="1" applyAlignment="1">
      <alignment horizontal="center"/>
    </xf>
    <xf numFmtId="0" fontId="10" fillId="18" borderId="34" xfId="5" applyFont="1" applyFill="1" applyBorder="1" applyAlignment="1">
      <alignment horizontal="center" wrapText="1"/>
    </xf>
    <xf numFmtId="0" fontId="4" fillId="0" borderId="0" xfId="3" applyNumberFormat="1" applyFont="1" applyAlignment="1" applyProtection="1"/>
    <xf numFmtId="0" fontId="11" fillId="19" borderId="35" xfId="6" applyFont="1" applyFill="1" applyBorder="1" applyAlignment="1"/>
    <xf numFmtId="165" fontId="12" fillId="19" borderId="0" xfId="1" applyNumberFormat="1" applyFont="1" applyFill="1"/>
    <xf numFmtId="0" fontId="36" fillId="0" borderId="0" xfId="3" applyNumberFormat="1" applyFont="1" applyAlignment="1">
      <alignment horizontal="center"/>
    </xf>
    <xf numFmtId="0" fontId="36" fillId="0" borderId="0" xfId="3" applyFont="1" applyProtection="1"/>
    <xf numFmtId="0" fontId="38" fillId="0" borderId="0" xfId="3" applyNumberFormat="1" applyFont="1" applyAlignment="1">
      <alignment horizontal="right"/>
    </xf>
    <xf numFmtId="0" fontId="2" fillId="0" borderId="0" xfId="3" applyNumberFormat="1" applyFont="1" applyAlignment="1"/>
    <xf numFmtId="0" fontId="2" fillId="0" borderId="3" xfId="3" applyFont="1" applyBorder="1" applyProtection="1"/>
    <xf numFmtId="0" fontId="2" fillId="0" borderId="4" xfId="3" applyFont="1" applyBorder="1" applyProtection="1"/>
    <xf numFmtId="0" fontId="2" fillId="0" borderId="5" xfId="3" applyFont="1" applyBorder="1" applyProtection="1"/>
    <xf numFmtId="0" fontId="36" fillId="0" borderId="6" xfId="3" applyFont="1" applyBorder="1" applyProtection="1"/>
    <xf numFmtId="39" fontId="2" fillId="0" borderId="7" xfId="4" applyNumberFormat="1" applyFont="1" applyBorder="1" applyProtection="1"/>
    <xf numFmtId="44" fontId="2" fillId="0" borderId="8" xfId="2" applyFont="1" applyFill="1" applyBorder="1" applyProtection="1"/>
    <xf numFmtId="0" fontId="36" fillId="0" borderId="9" xfId="3" applyFont="1" applyBorder="1" applyProtection="1"/>
    <xf numFmtId="39" fontId="2" fillId="0" borderId="10" xfId="4" applyNumberFormat="1" applyFont="1" applyBorder="1" applyProtection="1"/>
    <xf numFmtId="39" fontId="2" fillId="0" borderId="11" xfId="4" applyNumberFormat="1" applyFont="1" applyBorder="1" applyProtection="1"/>
    <xf numFmtId="0" fontId="36" fillId="0" borderId="15" xfId="3" applyFont="1" applyBorder="1" applyProtection="1"/>
    <xf numFmtId="39" fontId="2" fillId="0" borderId="16" xfId="4" applyNumberFormat="1" applyFont="1" applyBorder="1" applyProtection="1"/>
    <xf numFmtId="44" fontId="39" fillId="0" borderId="17" xfId="2" applyFont="1" applyFill="1" applyBorder="1" applyProtection="1"/>
    <xf numFmtId="0" fontId="2" fillId="0" borderId="20" xfId="3" applyFont="1" applyBorder="1" applyProtection="1"/>
    <xf numFmtId="0" fontId="36" fillId="0" borderId="22" xfId="3" applyFont="1" applyBorder="1" applyProtection="1"/>
    <xf numFmtId="39" fontId="2" fillId="0" borderId="23" xfId="4" applyNumberFormat="1" applyFont="1" applyBorder="1" applyProtection="1"/>
    <xf numFmtId="44" fontId="39" fillId="0" borderId="24" xfId="2" applyFont="1" applyBorder="1" applyProtection="1"/>
    <xf numFmtId="0" fontId="36" fillId="0" borderId="20" xfId="3" applyFont="1" applyBorder="1" applyProtection="1"/>
    <xf numFmtId="39" fontId="2" fillId="0" borderId="17" xfId="4" applyNumberFormat="1" applyFont="1" applyBorder="1" applyProtection="1"/>
    <xf numFmtId="0" fontId="2" fillId="0" borderId="20" xfId="3" applyFont="1" applyBorder="1" applyAlignment="1" applyProtection="1">
      <alignment horizontal="left" indent="2"/>
    </xf>
    <xf numFmtId="44" fontId="39" fillId="15" borderId="16" xfId="2" applyFont="1" applyFill="1" applyBorder="1" applyProtection="1"/>
    <xf numFmtId="0" fontId="40" fillId="0" borderId="20" xfId="3" applyNumberFormat="1" applyFont="1" applyBorder="1" applyAlignment="1" applyProtection="1">
      <alignment horizontal="left" indent="2"/>
    </xf>
    <xf numFmtId="44" fontId="39" fillId="15" borderId="45" xfId="2" applyFont="1" applyFill="1" applyBorder="1" applyProtection="1"/>
    <xf numFmtId="44" fontId="2" fillId="0" borderId="8" xfId="2" applyFont="1" applyBorder="1" applyProtection="1"/>
    <xf numFmtId="44" fontId="2" fillId="0" borderId="27" xfId="2" applyFont="1" applyBorder="1" applyProtection="1"/>
    <xf numFmtId="0" fontId="4" fillId="0" borderId="0" xfId="3" applyFont="1" applyFill="1" applyProtection="1"/>
    <xf numFmtId="0" fontId="4" fillId="0" borderId="0" xfId="3" applyFont="1" applyProtection="1"/>
    <xf numFmtId="0" fontId="4" fillId="0" borderId="0" xfId="3" applyFont="1" applyFill="1" applyBorder="1" applyProtection="1"/>
    <xf numFmtId="0" fontId="3" fillId="0" borderId="0" xfId="3" applyFont="1" applyBorder="1" applyAlignment="1" applyProtection="1">
      <alignment horizontal="center"/>
    </xf>
    <xf numFmtId="0" fontId="4" fillId="0" borderId="0" xfId="3" applyFont="1" applyBorder="1" applyProtection="1"/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43" fontId="4" fillId="15" borderId="0" xfId="1" applyFont="1" applyFill="1" applyProtection="1">
      <protection locked="0"/>
    </xf>
    <xf numFmtId="43" fontId="8" fillId="15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3" fillId="0" borderId="2" xfId="3" applyFont="1" applyBorder="1" applyAlignment="1" applyProtection="1">
      <alignment horizontal="center"/>
    </xf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7" fillId="17" borderId="0" xfId="3" applyFont="1" applyFill="1" applyBorder="1" applyProtection="1"/>
    <xf numFmtId="4" fontId="7" fillId="17" borderId="18" xfId="3" applyNumberFormat="1" applyFont="1" applyFill="1" applyBorder="1" applyProtection="1"/>
    <xf numFmtId="164" fontId="7" fillId="17" borderId="21" xfId="3" applyNumberFormat="1" applyFont="1" applyFill="1" applyBorder="1" applyProtection="1"/>
    <xf numFmtId="0" fontId="7" fillId="17" borderId="2" xfId="3" applyFont="1" applyFill="1" applyBorder="1" applyAlignment="1" applyProtection="1">
      <alignment horizontal="left"/>
    </xf>
    <xf numFmtId="0" fontId="7" fillId="17" borderId="2" xfId="3" applyFont="1" applyFill="1" applyBorder="1" applyProtection="1"/>
    <xf numFmtId="44" fontId="7" fillId="17" borderId="18" xfId="2" applyFont="1" applyFill="1" applyBorder="1" applyProtection="1"/>
    <xf numFmtId="44" fontId="7" fillId="17" borderId="25" xfId="2" applyFont="1" applyFill="1" applyBorder="1" applyProtection="1"/>
    <xf numFmtId="0" fontId="4" fillId="0" borderId="3" xfId="3" applyFont="1" applyBorder="1" applyProtection="1"/>
    <xf numFmtId="0" fontId="4" fillId="0" borderId="4" xfId="3" applyFont="1" applyBorder="1" applyProtection="1"/>
    <xf numFmtId="0" fontId="4" fillId="0" borderId="5" xfId="3" applyFont="1" applyBorder="1" applyProtection="1"/>
    <xf numFmtId="0" fontId="3" fillId="0" borderId="6" xfId="3" applyFont="1" applyBorder="1" applyProtection="1"/>
    <xf numFmtId="39" fontId="4" fillId="0" borderId="7" xfId="4" applyNumberFormat="1" applyFont="1" applyBorder="1" applyProtection="1"/>
    <xf numFmtId="44" fontId="4" fillId="0" borderId="8" xfId="2" applyFont="1" applyFill="1" applyBorder="1" applyProtection="1"/>
    <xf numFmtId="0" fontId="3" fillId="0" borderId="9" xfId="3" applyFont="1" applyBorder="1" applyProtection="1"/>
    <xf numFmtId="39" fontId="4" fillId="0" borderId="10" xfId="4" applyNumberFormat="1" applyFont="1" applyBorder="1" applyProtection="1"/>
    <xf numFmtId="39" fontId="4" fillId="0" borderId="11" xfId="4" applyNumberFormat="1" applyFont="1" applyBorder="1" applyProtection="1"/>
    <xf numFmtId="0" fontId="3" fillId="0" borderId="15" xfId="3" applyFont="1" applyBorder="1" applyProtection="1"/>
    <xf numFmtId="39" fontId="4" fillId="0" borderId="16" xfId="4" applyNumberFormat="1" applyFont="1" applyBorder="1" applyProtection="1"/>
    <xf numFmtId="44" fontId="59" fillId="0" borderId="17" xfId="2" applyFont="1" applyFill="1" applyBorder="1" applyProtection="1"/>
    <xf numFmtId="0" fontId="4" fillId="0" borderId="20" xfId="3" applyFont="1" applyBorder="1" applyProtection="1"/>
    <xf numFmtId="44" fontId="59" fillId="15" borderId="17" xfId="2" applyFont="1" applyFill="1" applyBorder="1" applyProtection="1">
      <protection locked="0"/>
    </xf>
    <xf numFmtId="0" fontId="3" fillId="0" borderId="22" xfId="3" applyFont="1" applyBorder="1" applyProtection="1"/>
    <xf numFmtId="39" fontId="4" fillId="0" borderId="23" xfId="4" applyNumberFormat="1" applyFont="1" applyBorder="1" applyProtection="1"/>
    <xf numFmtId="44" fontId="59" fillId="0" borderId="24" xfId="2" applyFont="1" applyBorder="1" applyProtection="1"/>
    <xf numFmtId="0" fontId="3" fillId="0" borderId="20" xfId="3" applyFont="1" applyBorder="1" applyProtection="1"/>
    <xf numFmtId="39" fontId="4" fillId="0" borderId="17" xfId="4" applyNumberFormat="1" applyFont="1" applyBorder="1" applyProtection="1"/>
    <xf numFmtId="0" fontId="4" fillId="0" borderId="20" xfId="3" applyFont="1" applyBorder="1" applyAlignment="1" applyProtection="1">
      <alignment horizontal="left" indent="2"/>
    </xf>
    <xf numFmtId="44" fontId="59" fillId="15" borderId="16" xfId="2" applyFont="1" applyFill="1" applyBorder="1" applyProtection="1">
      <protection locked="0"/>
    </xf>
    <xf numFmtId="0" fontId="8" fillId="0" borderId="20" xfId="3" applyNumberFormat="1" applyFont="1" applyBorder="1" applyAlignment="1" applyProtection="1">
      <alignment horizontal="left" indent="2"/>
    </xf>
    <xf numFmtId="44" fontId="59" fillId="15" borderId="7" xfId="2" applyFont="1" applyFill="1" applyBorder="1" applyProtection="1">
      <protection locked="0"/>
    </xf>
    <xf numFmtId="44" fontId="4" fillId="0" borderId="8" xfId="2" applyFont="1" applyBorder="1" applyProtection="1"/>
    <xf numFmtId="44" fontId="4" fillId="0" borderId="27" xfId="2" applyFont="1" applyBorder="1" applyProtection="1"/>
    <xf numFmtId="0" fontId="58" fillId="0" borderId="0" xfId="0" applyFont="1" applyFill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/>
    <xf numFmtId="0" fontId="3" fillId="0" borderId="0" xfId="3" applyNumberFormat="1" applyFont="1" applyAlignment="1">
      <alignment horizontal="center" vertical="center"/>
    </xf>
    <xf numFmtId="0" fontId="60" fillId="0" borderId="0" xfId="3" applyNumberFormat="1" applyFont="1" applyAlignment="1"/>
    <xf numFmtId="0" fontId="60" fillId="0" borderId="0" xfId="3" applyNumberFormat="1" applyFont="1" applyAlignment="1">
      <alignment horizontal="center" vertical="center"/>
    </xf>
    <xf numFmtId="0" fontId="60" fillId="0" borderId="0" xfId="3" applyNumberFormat="1" applyFont="1" applyAlignment="1">
      <alignment horizontal="center"/>
    </xf>
    <xf numFmtId="0" fontId="60" fillId="0" borderId="0" xfId="3" applyFont="1" applyProtection="1"/>
    <xf numFmtId="0" fontId="60" fillId="0" borderId="0" xfId="3" applyNumberFormat="1" applyFont="1" applyAlignment="1">
      <alignment horizontal="right"/>
    </xf>
    <xf numFmtId="0" fontId="9" fillId="0" borderId="0" xfId="3" applyNumberFormat="1" applyFont="1" applyAlignment="1"/>
    <xf numFmtId="0" fontId="6" fillId="17" borderId="18" xfId="3" applyFont="1" applyFill="1" applyBorder="1" applyAlignment="1" applyProtection="1">
      <alignment horizontal="center"/>
    </xf>
    <xf numFmtId="0" fontId="6" fillId="17" borderId="0" xfId="3" applyFont="1" applyFill="1" applyBorder="1" applyAlignment="1" applyProtection="1">
      <alignment wrapText="1"/>
    </xf>
    <xf numFmtId="0" fontId="6" fillId="17" borderId="18" xfId="3" applyFont="1" applyFill="1" applyBorder="1" applyAlignment="1" applyProtection="1">
      <alignment wrapText="1"/>
    </xf>
    <xf numFmtId="0" fontId="6" fillId="17" borderId="0" xfId="3" applyFont="1" applyFill="1" applyBorder="1" applyAlignment="1" applyProtection="1">
      <alignment horizontal="center"/>
    </xf>
    <xf numFmtId="0" fontId="61" fillId="17" borderId="21" xfId="3" applyFont="1" applyFill="1" applyBorder="1" applyAlignment="1" applyProtection="1">
      <alignment horizontal="center"/>
    </xf>
    <xf numFmtId="0" fontId="4" fillId="15" borderId="31" xfId="3" applyFont="1" applyFill="1" applyBorder="1" applyAlignment="1" applyProtection="1">
      <alignment vertical="top" wrapText="1"/>
      <protection locked="0"/>
    </xf>
    <xf numFmtId="0" fontId="4" fillId="15" borderId="32" xfId="3" applyFont="1" applyFill="1" applyBorder="1" applyAlignment="1" applyProtection="1">
      <alignment vertical="top" wrapText="1"/>
      <protection locked="0"/>
    </xf>
    <xf numFmtId="0" fontId="4" fillId="15" borderId="33" xfId="3" applyFont="1" applyFill="1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top" wrapText="1"/>
      <protection locked="0"/>
    </xf>
    <xf numFmtId="0" fontId="9" fillId="0" borderId="33" xfId="0" applyFont="1" applyBorder="1" applyAlignment="1" applyProtection="1">
      <alignment vertical="top" wrapText="1"/>
      <protection locked="0"/>
    </xf>
    <xf numFmtId="0" fontId="6" fillId="17" borderId="0" xfId="3" applyFont="1" applyFill="1" applyBorder="1" applyAlignment="1" applyProtection="1">
      <alignment horizontal="center" wrapText="1"/>
    </xf>
    <xf numFmtId="0" fontId="6" fillId="17" borderId="19" xfId="3" applyFont="1" applyFill="1" applyBorder="1" applyAlignment="1" applyProtection="1">
      <alignment horizontal="center" wrapText="1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41" fillId="0" borderId="0" xfId="3" applyNumberFormat="1" applyFont="1" applyAlignment="1">
      <alignment horizontal="center"/>
    </xf>
    <xf numFmtId="0" fontId="36" fillId="0" borderId="0" xfId="3" applyNumberFormat="1" applyFont="1" applyAlignment="1">
      <alignment horizontal="center"/>
    </xf>
    <xf numFmtId="0" fontId="4" fillId="60" borderId="32" xfId="3" applyFont="1" applyFill="1" applyBorder="1" applyAlignment="1" applyProtection="1">
      <alignment horizontal="left" vertical="top" wrapText="1"/>
      <protection locked="0"/>
    </xf>
    <xf numFmtId="0" fontId="4" fillId="60" borderId="33" xfId="3" applyFont="1" applyFill="1" applyBorder="1" applyAlignment="1" applyProtection="1">
      <alignment horizontal="left" vertical="top" wrapText="1"/>
      <protection locked="0"/>
    </xf>
    <xf numFmtId="0" fontId="0" fillId="17" borderId="89" xfId="0" applyFill="1" applyBorder="1"/>
    <xf numFmtId="0" fontId="0" fillId="17" borderId="0" xfId="0" applyFill="1" applyBorder="1"/>
    <xf numFmtId="0" fontId="6" fillId="17" borderId="89" xfId="3" applyFont="1" applyFill="1" applyBorder="1" applyAlignment="1" applyProtection="1">
      <alignment horizontal="center" wrapText="1"/>
    </xf>
    <xf numFmtId="0" fontId="7" fillId="17" borderId="90" xfId="3" applyFont="1" applyFill="1" applyBorder="1" applyAlignment="1" applyProtection="1">
      <alignment horizontal="center"/>
    </xf>
    <xf numFmtId="44" fontId="7" fillId="17" borderId="89" xfId="2" applyFont="1" applyFill="1" applyBorder="1" applyProtection="1"/>
    <xf numFmtId="44" fontId="7" fillId="17" borderId="91" xfId="2" applyFont="1" applyFill="1" applyBorder="1" applyProtection="1"/>
    <xf numFmtId="4" fontId="7" fillId="17" borderId="89" xfId="3" applyNumberFormat="1" applyFont="1" applyFill="1" applyBorder="1" applyProtection="1"/>
    <xf numFmtId="164" fontId="7" fillId="17" borderId="90" xfId="3" applyNumberFormat="1" applyFont="1" applyFill="1" applyBorder="1" applyProtection="1"/>
    <xf numFmtId="43" fontId="4" fillId="15" borderId="93" xfId="1" applyFont="1" applyFill="1" applyBorder="1" applyProtection="1">
      <protection locked="0"/>
    </xf>
    <xf numFmtId="43" fontId="4" fillId="15" borderId="94" xfId="1" applyFont="1" applyFill="1" applyBorder="1" applyProtection="1">
      <protection locked="0"/>
    </xf>
    <xf numFmtId="0" fontId="4" fillId="60" borderId="32" xfId="3" applyFont="1" applyFill="1" applyBorder="1" applyAlignment="1" applyProtection="1">
      <alignment vertical="top" wrapText="1"/>
      <protection locked="0"/>
    </xf>
    <xf numFmtId="0" fontId="4" fillId="60" borderId="33" xfId="3" applyFont="1" applyFill="1" applyBorder="1" applyAlignment="1" applyProtection="1">
      <alignment vertical="top" wrapText="1"/>
      <protection locked="0"/>
    </xf>
    <xf numFmtId="43" fontId="4" fillId="0" borderId="0" xfId="1" applyFont="1" applyFill="1" applyProtection="1">
      <protection locked="0"/>
    </xf>
    <xf numFmtId="0" fontId="9" fillId="60" borderId="32" xfId="0" applyFont="1" applyFill="1" applyBorder="1" applyAlignment="1" applyProtection="1">
      <alignment vertical="top" wrapText="1"/>
      <protection locked="0"/>
    </xf>
    <xf numFmtId="0" fontId="9" fillId="60" borderId="33" xfId="0" applyFont="1" applyFill="1" applyBorder="1" applyAlignment="1" applyProtection="1">
      <alignment vertical="top" wrapText="1"/>
      <protection locked="0"/>
    </xf>
    <xf numFmtId="0" fontId="9" fillId="15" borderId="31" xfId="3" applyFont="1" applyFill="1" applyBorder="1" applyAlignment="1" applyProtection="1">
      <alignment vertical="top" wrapText="1"/>
      <protection locked="0"/>
    </xf>
    <xf numFmtId="0" fontId="4" fillId="15" borderId="92" xfId="3" applyFont="1" applyFill="1" applyBorder="1" applyAlignment="1" applyProtection="1">
      <alignment vertical="top" wrapText="1"/>
      <protection locked="0"/>
    </xf>
    <xf numFmtId="43" fontId="4" fillId="60" borderId="93" xfId="1" applyFont="1" applyFill="1" applyBorder="1" applyProtection="1">
      <protection locked="0"/>
    </xf>
    <xf numFmtId="43" fontId="4" fillId="60" borderId="94" xfId="1" applyFont="1" applyFill="1" applyBorder="1" applyProtection="1">
      <protection locked="0"/>
    </xf>
    <xf numFmtId="0" fontId="6" fillId="17" borderId="95" xfId="3" applyFont="1" applyFill="1" applyBorder="1" applyAlignment="1" applyProtection="1">
      <alignment wrapText="1"/>
    </xf>
    <xf numFmtId="0" fontId="7" fillId="17" borderId="95" xfId="3" applyFont="1" applyFill="1" applyBorder="1" applyProtection="1"/>
    <xf numFmtId="0" fontId="7" fillId="17" borderId="96" xfId="3" applyFont="1" applyFill="1" applyBorder="1" applyProtection="1"/>
    <xf numFmtId="0" fontId="62" fillId="0" borderId="0" xfId="3" applyFont="1" applyProtection="1"/>
    <xf numFmtId="0" fontId="62" fillId="60" borderId="31" xfId="3" applyFont="1" applyFill="1" applyBorder="1" applyAlignment="1" applyProtection="1">
      <alignment vertical="top" wrapText="1"/>
      <protection locked="0"/>
    </xf>
    <xf numFmtId="0" fontId="4" fillId="61" borderId="32" xfId="3" applyFont="1" applyFill="1" applyBorder="1" applyAlignment="1" applyProtection="1">
      <alignment vertical="top" wrapText="1"/>
      <protection locked="0"/>
    </xf>
    <xf numFmtId="0" fontId="4" fillId="61" borderId="33" xfId="3" applyFont="1" applyFill="1" applyBorder="1" applyAlignment="1" applyProtection="1">
      <alignment vertical="top" wrapText="1"/>
      <protection locked="0"/>
    </xf>
    <xf numFmtId="43" fontId="4" fillId="15" borderId="0" xfId="1" applyFont="1" applyFill="1" applyAlignment="1" applyProtection="1">
      <alignment wrapText="1"/>
      <protection locked="0"/>
    </xf>
    <xf numFmtId="0" fontId="4" fillId="60" borderId="93" xfId="3" applyFont="1" applyFill="1" applyBorder="1" applyProtection="1"/>
    <xf numFmtId="0" fontId="4" fillId="60" borderId="94" xfId="3" applyFont="1" applyFill="1" applyBorder="1" applyAlignment="1" applyProtection="1">
      <alignment vertical="top" wrapText="1"/>
      <protection locked="0"/>
    </xf>
    <xf numFmtId="44" fontId="4" fillId="60" borderId="33" xfId="2" applyFont="1" applyFill="1" applyBorder="1" applyAlignment="1" applyProtection="1">
      <alignment vertical="top" wrapText="1"/>
      <protection locked="0"/>
    </xf>
    <xf numFmtId="0" fontId="62" fillId="15" borderId="31" xfId="3" applyFont="1" applyFill="1" applyBorder="1" applyAlignment="1" applyProtection="1">
      <alignment vertical="top" wrapText="1"/>
      <protection locked="0"/>
    </xf>
    <xf numFmtId="0" fontId="62" fillId="15" borderId="31" xfId="3" applyFont="1" applyFill="1" applyBorder="1" applyAlignment="1" applyProtection="1">
      <alignment horizontal="left" vertical="top" wrapText="1"/>
      <protection locked="0"/>
    </xf>
    <xf numFmtId="0" fontId="62" fillId="60" borderId="92" xfId="3" applyFont="1" applyFill="1" applyBorder="1" applyAlignment="1" applyProtection="1">
      <alignment vertical="top" wrapText="1"/>
      <protection locked="0"/>
    </xf>
    <xf numFmtId="0" fontId="54" fillId="60" borderId="92" xfId="3" applyFont="1" applyFill="1" applyBorder="1" applyAlignment="1" applyProtection="1">
      <alignment horizontal="left" vertical="top" wrapText="1"/>
      <protection locked="0"/>
    </xf>
    <xf numFmtId="43" fontId="4" fillId="0" borderId="0" xfId="1" applyFont="1" applyFill="1" applyAlignment="1" applyProtection="1">
      <alignment wrapText="1"/>
      <protection locked="0"/>
    </xf>
    <xf numFmtId="43" fontId="62" fillId="60" borderId="0" xfId="1" applyFont="1" applyFill="1" applyAlignment="1" applyProtection="1">
      <alignment wrapText="1"/>
      <protection locked="0"/>
    </xf>
  </cellXfs>
  <cellStyles count="1979">
    <cellStyle name="20% - Accent1" xfId="1283" builtinId="30" customBuiltin="1"/>
    <cellStyle name="20% - Accent1 2" xfId="7"/>
    <cellStyle name="20% - Accent1 2 2" xfId="8"/>
    <cellStyle name="20% - Accent1 2 2 2" xfId="1517"/>
    <cellStyle name="20% - Accent1 2 2 3" xfId="1586"/>
    <cellStyle name="20% - Accent1 3" xfId="1464"/>
    <cellStyle name="20% - Accent1 3 2" xfId="1532"/>
    <cellStyle name="20% - Accent1 4" xfId="1476"/>
    <cellStyle name="20% - Accent1 5" xfId="1550"/>
    <cellStyle name="20% - Accent2" xfId="1287" builtinId="34" customBuiltin="1"/>
    <cellStyle name="20% - Accent2 2" xfId="9"/>
    <cellStyle name="20% - Accent2 2 2" xfId="10"/>
    <cellStyle name="20% - Accent2 2 2 2" xfId="1519"/>
    <cellStyle name="20% - Accent2 2 2 3" xfId="1588"/>
    <cellStyle name="20% - Accent2 3" xfId="1466"/>
    <cellStyle name="20% - Accent2 3 2" xfId="1534"/>
    <cellStyle name="20% - Accent2 4" xfId="1478"/>
    <cellStyle name="20% - Accent2 5" xfId="1552"/>
    <cellStyle name="20% - Accent3" xfId="1291" builtinId="38" customBuiltin="1"/>
    <cellStyle name="20% - Accent3 2" xfId="11"/>
    <cellStyle name="20% - Accent3 2 2" xfId="12"/>
    <cellStyle name="20% - Accent3 2 2 2" xfId="1521"/>
    <cellStyle name="20% - Accent3 2 2 3" xfId="1590"/>
    <cellStyle name="20% - Accent3 3" xfId="1468"/>
    <cellStyle name="20% - Accent3 3 2" xfId="1536"/>
    <cellStyle name="20% - Accent3 4" xfId="1480"/>
    <cellStyle name="20% - Accent3 5" xfId="1554"/>
    <cellStyle name="20% - Accent4" xfId="1295" builtinId="42" customBuiltin="1"/>
    <cellStyle name="20% - Accent4 2" xfId="13"/>
    <cellStyle name="20% - Accent4 2 2" xfId="14"/>
    <cellStyle name="20% - Accent4 2 2 2" xfId="1523"/>
    <cellStyle name="20% - Accent4 2 2 3" xfId="1592"/>
    <cellStyle name="20% - Accent4 3" xfId="1470"/>
    <cellStyle name="20% - Accent4 3 2" xfId="1538"/>
    <cellStyle name="20% - Accent4 4" xfId="1482"/>
    <cellStyle name="20% - Accent4 5" xfId="1556"/>
    <cellStyle name="20% - Accent5" xfId="1299" builtinId="46" customBuiltin="1"/>
    <cellStyle name="20% - Accent5 2" xfId="15"/>
    <cellStyle name="20% - Accent5 2 2" xfId="16"/>
    <cellStyle name="20% - Accent5 2 2 2" xfId="1525"/>
    <cellStyle name="20% - Accent5 2 2 3" xfId="1594"/>
    <cellStyle name="20% - Accent5 3" xfId="1472"/>
    <cellStyle name="20% - Accent5 3 2" xfId="1540"/>
    <cellStyle name="20% - Accent5 4" xfId="1484"/>
    <cellStyle name="20% - Accent5 5" xfId="1558"/>
    <cellStyle name="20% - Accent6" xfId="1303" builtinId="50" customBuiltin="1"/>
    <cellStyle name="20% - Accent6 2" xfId="17"/>
    <cellStyle name="20% - Accent6 2 2" xfId="18"/>
    <cellStyle name="20% - Accent6 2 2 2" xfId="1527"/>
    <cellStyle name="20% - Accent6 2 2 3" xfId="1596"/>
    <cellStyle name="20% - Accent6 3" xfId="1474"/>
    <cellStyle name="20% - Accent6 3 2" xfId="1542"/>
    <cellStyle name="20% - Accent6 4" xfId="1486"/>
    <cellStyle name="20% - Accent6 5" xfId="1560"/>
    <cellStyle name="40% - Accent1" xfId="1284" builtinId="31" customBuiltin="1"/>
    <cellStyle name="40% - Accent1 2" xfId="19"/>
    <cellStyle name="40% - Accent1 2 2" xfId="20"/>
    <cellStyle name="40% - Accent1 2 2 2" xfId="1518"/>
    <cellStyle name="40% - Accent1 2 2 3" xfId="1587"/>
    <cellStyle name="40% - Accent1 3" xfId="1465"/>
    <cellStyle name="40% - Accent1 3 2" xfId="1533"/>
    <cellStyle name="40% - Accent1 4" xfId="1477"/>
    <cellStyle name="40% - Accent1 5" xfId="1551"/>
    <cellStyle name="40% - Accent2" xfId="1288" builtinId="35" customBuiltin="1"/>
    <cellStyle name="40% - Accent2 2" xfId="21"/>
    <cellStyle name="40% - Accent2 2 2" xfId="22"/>
    <cellStyle name="40% - Accent2 2 2 2" xfId="1520"/>
    <cellStyle name="40% - Accent2 2 2 3" xfId="1589"/>
    <cellStyle name="40% - Accent2 3" xfId="1467"/>
    <cellStyle name="40% - Accent2 3 2" xfId="1535"/>
    <cellStyle name="40% - Accent2 4" xfId="1479"/>
    <cellStyle name="40% - Accent2 5" xfId="1553"/>
    <cellStyle name="40% - Accent3" xfId="1292" builtinId="39" customBuiltin="1"/>
    <cellStyle name="40% - Accent3 2" xfId="23"/>
    <cellStyle name="40% - Accent3 2 2" xfId="24"/>
    <cellStyle name="40% - Accent3 2 2 2" xfId="1522"/>
    <cellStyle name="40% - Accent3 2 2 3" xfId="1591"/>
    <cellStyle name="40% - Accent3 3" xfId="1469"/>
    <cellStyle name="40% - Accent3 3 2" xfId="1537"/>
    <cellStyle name="40% - Accent3 4" xfId="1481"/>
    <cellStyle name="40% - Accent3 5" xfId="1555"/>
    <cellStyle name="40% - Accent4" xfId="1296" builtinId="43" customBuiltin="1"/>
    <cellStyle name="40% - Accent4 2" xfId="25"/>
    <cellStyle name="40% - Accent4 2 2" xfId="26"/>
    <cellStyle name="40% - Accent4 2 2 2" xfId="1524"/>
    <cellStyle name="40% - Accent4 2 2 3" xfId="1593"/>
    <cellStyle name="40% - Accent4 3" xfId="1471"/>
    <cellStyle name="40% - Accent4 3 2" xfId="1539"/>
    <cellStyle name="40% - Accent4 4" xfId="1483"/>
    <cellStyle name="40% - Accent4 5" xfId="1557"/>
    <cellStyle name="40% - Accent5" xfId="1300" builtinId="47" customBuiltin="1"/>
    <cellStyle name="40% - Accent5 2" xfId="27"/>
    <cellStyle name="40% - Accent5 2 2" xfId="28"/>
    <cellStyle name="40% - Accent5 2 2 2" xfId="1526"/>
    <cellStyle name="40% - Accent5 2 2 3" xfId="1595"/>
    <cellStyle name="40% - Accent5 3" xfId="1473"/>
    <cellStyle name="40% - Accent5 3 2" xfId="1541"/>
    <cellStyle name="40% - Accent5 4" xfId="1485"/>
    <cellStyle name="40% - Accent5 5" xfId="1559"/>
    <cellStyle name="40% - Accent6" xfId="1304" builtinId="51" customBuiltin="1"/>
    <cellStyle name="40% - Accent6 2" xfId="29"/>
    <cellStyle name="40% - Accent6 2 2" xfId="30"/>
    <cellStyle name="40% - Accent6 2 2 2" xfId="1528"/>
    <cellStyle name="40% - Accent6 2 2 3" xfId="1597"/>
    <cellStyle name="40% - Accent6 3" xfId="1475"/>
    <cellStyle name="40% - Accent6 3 2" xfId="1543"/>
    <cellStyle name="40% - Accent6 4" xfId="1487"/>
    <cellStyle name="40% - Accent6 5" xfId="1561"/>
    <cellStyle name="60% - Accent1" xfId="1285" builtinId="32" customBuiltin="1"/>
    <cellStyle name="60% - Accent1 2" xfId="31"/>
    <cellStyle name="60% - Accent2" xfId="1289" builtinId="36" customBuiltin="1"/>
    <cellStyle name="60% - Accent2 2" xfId="32"/>
    <cellStyle name="60% - Accent3" xfId="1293" builtinId="40" customBuiltin="1"/>
    <cellStyle name="60% - Accent3 2" xfId="33"/>
    <cellStyle name="60% - Accent4" xfId="1297" builtinId="44" customBuiltin="1"/>
    <cellStyle name="60% - Accent4 2" xfId="34"/>
    <cellStyle name="60% - Accent5" xfId="1301" builtinId="48" customBuiltin="1"/>
    <cellStyle name="60% - Accent5 2" xfId="35"/>
    <cellStyle name="60% - Accent6" xfId="1305" builtinId="52" customBuiltin="1"/>
    <cellStyle name="60% - Accent6 2" xfId="36"/>
    <cellStyle name="Accent1" xfId="1282" builtinId="29" customBuiltin="1"/>
    <cellStyle name="Accent1 2" xfId="37"/>
    <cellStyle name="Accent2" xfId="1286" builtinId="33" customBuiltin="1"/>
    <cellStyle name="Accent2 2" xfId="38"/>
    <cellStyle name="Accent3" xfId="1290" builtinId="37" customBuiltin="1"/>
    <cellStyle name="Accent3 2" xfId="39"/>
    <cellStyle name="Accent4" xfId="1294" builtinId="41" customBuiltin="1"/>
    <cellStyle name="Accent4 2" xfId="40"/>
    <cellStyle name="Accent5" xfId="1298" builtinId="45" customBuiltin="1"/>
    <cellStyle name="Accent5 2" xfId="41"/>
    <cellStyle name="Accent6" xfId="1302" builtinId="49" customBuiltin="1"/>
    <cellStyle name="Accent6 2" xfId="42"/>
    <cellStyle name="Bad" xfId="1272" builtinId="27" customBuiltin="1"/>
    <cellStyle name="Bad 2" xfId="43"/>
    <cellStyle name="Calculation" xfId="1276" builtinId="22" customBuiltin="1"/>
    <cellStyle name="Calculation 2" xfId="44"/>
    <cellStyle name="Calculation 2 10" xfId="173"/>
    <cellStyle name="Calculation 2 10 2" xfId="174"/>
    <cellStyle name="Calculation 2 10 2 2" xfId="1663"/>
    <cellStyle name="Calculation 2 10 3" xfId="1451"/>
    <cellStyle name="Calculation 2 11" xfId="175"/>
    <cellStyle name="Calculation 2 11 2" xfId="176"/>
    <cellStyle name="Calculation 2 11 3" xfId="1667"/>
    <cellStyle name="Calculation 2 12" xfId="177"/>
    <cellStyle name="Calculation 2 12 2" xfId="178"/>
    <cellStyle name="Calculation 2 12 3" xfId="1423"/>
    <cellStyle name="Calculation 2 13" xfId="179"/>
    <cellStyle name="Calculation 2 13 2" xfId="180"/>
    <cellStyle name="Calculation 2 14" xfId="181"/>
    <cellStyle name="Calculation 2 14 2" xfId="182"/>
    <cellStyle name="Calculation 2 15" xfId="183"/>
    <cellStyle name="Calculation 2 15 2" xfId="184"/>
    <cellStyle name="Calculation 2 16" xfId="185"/>
    <cellStyle name="Calculation 2 16 2" xfId="186"/>
    <cellStyle name="Calculation 2 17" xfId="187"/>
    <cellStyle name="Calculation 2 17 2" xfId="188"/>
    <cellStyle name="Calculation 2 18" xfId="189"/>
    <cellStyle name="Calculation 2 18 2" xfId="190"/>
    <cellStyle name="Calculation 2 19" xfId="191"/>
    <cellStyle name="Calculation 2 19 2" xfId="192"/>
    <cellStyle name="Calculation 2 2" xfId="45"/>
    <cellStyle name="Calculation 2 2 10" xfId="193"/>
    <cellStyle name="Calculation 2 2 10 2" xfId="194"/>
    <cellStyle name="Calculation 2 2 11" xfId="195"/>
    <cellStyle name="Calculation 2 2 11 2" xfId="196"/>
    <cellStyle name="Calculation 2 2 12" xfId="197"/>
    <cellStyle name="Calculation 2 2 12 2" xfId="198"/>
    <cellStyle name="Calculation 2 2 13" xfId="199"/>
    <cellStyle name="Calculation 2 2 13 2" xfId="200"/>
    <cellStyle name="Calculation 2 2 14" xfId="201"/>
    <cellStyle name="Calculation 2 2 14 2" xfId="202"/>
    <cellStyle name="Calculation 2 2 15" xfId="203"/>
    <cellStyle name="Calculation 2 2 15 2" xfId="204"/>
    <cellStyle name="Calculation 2 2 16" xfId="205"/>
    <cellStyle name="Calculation 2 2 16 2" xfId="206"/>
    <cellStyle name="Calculation 2 2 17" xfId="207"/>
    <cellStyle name="Calculation 2 2 17 2" xfId="208"/>
    <cellStyle name="Calculation 2 2 18" xfId="209"/>
    <cellStyle name="Calculation 2 2 18 2" xfId="210"/>
    <cellStyle name="Calculation 2 2 19" xfId="211"/>
    <cellStyle name="Calculation 2 2 19 2" xfId="212"/>
    <cellStyle name="Calculation 2 2 2" xfId="213"/>
    <cellStyle name="Calculation 2 2 2 2" xfId="214"/>
    <cellStyle name="Calculation 2 2 2 2 2" xfId="1638"/>
    <cellStyle name="Calculation 2 2 2 2 3" xfId="1918"/>
    <cellStyle name="Calculation 2 2 2 3" xfId="1350"/>
    <cellStyle name="Calculation 2 2 2 3 2" xfId="1966"/>
    <cellStyle name="Calculation 2 2 2 4" xfId="1398"/>
    <cellStyle name="Calculation 2 2 2 5" xfId="1718"/>
    <cellStyle name="Calculation 2 2 2 6" xfId="1765"/>
    <cellStyle name="Calculation 2 2 2 7" xfId="1812"/>
    <cellStyle name="Calculation 2 2 2 8" xfId="1864"/>
    <cellStyle name="Calculation 2 2 20" xfId="215"/>
    <cellStyle name="Calculation 2 2 20 2" xfId="216"/>
    <cellStyle name="Calculation 2 2 21" xfId="217"/>
    <cellStyle name="Calculation 2 2 21 2" xfId="218"/>
    <cellStyle name="Calculation 2 2 22" xfId="219"/>
    <cellStyle name="Calculation 2 2 22 2" xfId="220"/>
    <cellStyle name="Calculation 2 2 23" xfId="221"/>
    <cellStyle name="Calculation 2 2 23 2" xfId="222"/>
    <cellStyle name="Calculation 2 2 24" xfId="223"/>
    <cellStyle name="Calculation 2 2 24 2" xfId="224"/>
    <cellStyle name="Calculation 2 2 25" xfId="225"/>
    <cellStyle name="Calculation 2 2 25 2" xfId="226"/>
    <cellStyle name="Calculation 2 2 26" xfId="227"/>
    <cellStyle name="Calculation 2 2 26 2" xfId="228"/>
    <cellStyle name="Calculation 2 2 27" xfId="229"/>
    <cellStyle name="Calculation 2 2 27 2" xfId="230"/>
    <cellStyle name="Calculation 2 2 28" xfId="231"/>
    <cellStyle name="Calculation 2 2 28 2" xfId="232"/>
    <cellStyle name="Calculation 2 2 29" xfId="233"/>
    <cellStyle name="Calculation 2 2 29 2" xfId="234"/>
    <cellStyle name="Calculation 2 2 3" xfId="235"/>
    <cellStyle name="Calculation 2 2 3 2" xfId="236"/>
    <cellStyle name="Calculation 2 2 3 2 2" xfId="1633"/>
    <cellStyle name="Calculation 2 2 3 2 3" xfId="1913"/>
    <cellStyle name="Calculation 2 2 3 3" xfId="1345"/>
    <cellStyle name="Calculation 2 2 3 3 2" xfId="1961"/>
    <cellStyle name="Calculation 2 2 3 4" xfId="1393"/>
    <cellStyle name="Calculation 2 2 3 5" xfId="1713"/>
    <cellStyle name="Calculation 2 2 3 6" xfId="1760"/>
    <cellStyle name="Calculation 2 2 3 7" xfId="1807"/>
    <cellStyle name="Calculation 2 2 3 8" xfId="1859"/>
    <cellStyle name="Calculation 2 2 30" xfId="237"/>
    <cellStyle name="Calculation 2 2 30 2" xfId="238"/>
    <cellStyle name="Calculation 2 2 31" xfId="239"/>
    <cellStyle name="Calculation 2 2 31 2" xfId="240"/>
    <cellStyle name="Calculation 2 2 32" xfId="241"/>
    <cellStyle name="Calculation 2 2 32 2" xfId="242"/>
    <cellStyle name="Calculation 2 2 33" xfId="243"/>
    <cellStyle name="Calculation 2 2 33 2" xfId="244"/>
    <cellStyle name="Calculation 2 2 34" xfId="245"/>
    <cellStyle name="Calculation 2 2 34 2" xfId="246"/>
    <cellStyle name="Calculation 2 2 35" xfId="247"/>
    <cellStyle name="Calculation 2 2 35 2" xfId="248"/>
    <cellStyle name="Calculation 2 2 36" xfId="249"/>
    <cellStyle name="Calculation 2 2 36 2" xfId="250"/>
    <cellStyle name="Calculation 2 2 37" xfId="251"/>
    <cellStyle name="Calculation 2 2 37 2" xfId="252"/>
    <cellStyle name="Calculation 2 2 38" xfId="253"/>
    <cellStyle name="Calculation 2 2 38 2" xfId="254"/>
    <cellStyle name="Calculation 2 2 39" xfId="255"/>
    <cellStyle name="Calculation 2 2 39 2" xfId="256"/>
    <cellStyle name="Calculation 2 2 4" xfId="257"/>
    <cellStyle name="Calculation 2 2 4 2" xfId="258"/>
    <cellStyle name="Calculation 2 2 4 2 2" xfId="1629"/>
    <cellStyle name="Calculation 2 2 4 2 3" xfId="1909"/>
    <cellStyle name="Calculation 2 2 4 3" xfId="1341"/>
    <cellStyle name="Calculation 2 2 4 3 2" xfId="1957"/>
    <cellStyle name="Calculation 2 2 4 4" xfId="1389"/>
    <cellStyle name="Calculation 2 2 4 5" xfId="1709"/>
    <cellStyle name="Calculation 2 2 4 6" xfId="1756"/>
    <cellStyle name="Calculation 2 2 4 7" xfId="1803"/>
    <cellStyle name="Calculation 2 2 4 8" xfId="1855"/>
    <cellStyle name="Calculation 2 2 40" xfId="259"/>
    <cellStyle name="Calculation 2 2 40 2" xfId="260"/>
    <cellStyle name="Calculation 2 2 41" xfId="261"/>
    <cellStyle name="Calculation 2 2 41 2" xfId="262"/>
    <cellStyle name="Calculation 2 2 42" xfId="263"/>
    <cellStyle name="Calculation 2 2 42 2" xfId="264"/>
    <cellStyle name="Calculation 2 2 43" xfId="265"/>
    <cellStyle name="Calculation 2 2 43 2" xfId="266"/>
    <cellStyle name="Calculation 2 2 44" xfId="267"/>
    <cellStyle name="Calculation 2 2 44 2" xfId="268"/>
    <cellStyle name="Calculation 2 2 45" xfId="269"/>
    <cellStyle name="Calculation 2 2 45 2" xfId="270"/>
    <cellStyle name="Calculation 2 2 46" xfId="271"/>
    <cellStyle name="Calculation 2 2 46 2" xfId="272"/>
    <cellStyle name="Calculation 2 2 47" xfId="273"/>
    <cellStyle name="Calculation 2 2 47 2" xfId="274"/>
    <cellStyle name="Calculation 2 2 48" xfId="275"/>
    <cellStyle name="Calculation 2 2 48 2" xfId="276"/>
    <cellStyle name="Calculation 2 2 49" xfId="277"/>
    <cellStyle name="Calculation 2 2 49 2" xfId="278"/>
    <cellStyle name="Calculation 2 2 5" xfId="279"/>
    <cellStyle name="Calculation 2 2 5 2" xfId="280"/>
    <cellStyle name="Calculation 2 2 5 2 2" xfId="1645"/>
    <cellStyle name="Calculation 2 2 5 2 3" xfId="1925"/>
    <cellStyle name="Calculation 2 2 5 3" xfId="1357"/>
    <cellStyle name="Calculation 2 2 5 3 2" xfId="1973"/>
    <cellStyle name="Calculation 2 2 5 4" xfId="1405"/>
    <cellStyle name="Calculation 2 2 5 5" xfId="1725"/>
    <cellStyle name="Calculation 2 2 5 6" xfId="1772"/>
    <cellStyle name="Calculation 2 2 5 7" xfId="1819"/>
    <cellStyle name="Calculation 2 2 5 8" xfId="1871"/>
    <cellStyle name="Calculation 2 2 50" xfId="281"/>
    <cellStyle name="Calculation 2 2 50 2" xfId="282"/>
    <cellStyle name="Calculation 2 2 51" xfId="283"/>
    <cellStyle name="Calculation 2 2 51 2" xfId="284"/>
    <cellStyle name="Calculation 2 2 52" xfId="285"/>
    <cellStyle name="Calculation 2 2 52 2" xfId="286"/>
    <cellStyle name="Calculation 2 2 53" xfId="287"/>
    <cellStyle name="Calculation 2 2 54" xfId="288"/>
    <cellStyle name="Calculation 2 2 55" xfId="289"/>
    <cellStyle name="Calculation 2 2 56" xfId="290"/>
    <cellStyle name="Calculation 2 2 57" xfId="291"/>
    <cellStyle name="Calculation 2 2 58" xfId="1828"/>
    <cellStyle name="Calculation 2 2 6" xfId="292"/>
    <cellStyle name="Calculation 2 2 6 2" xfId="293"/>
    <cellStyle name="Calculation 2 2 6 2 2" xfId="1650"/>
    <cellStyle name="Calculation 2 2 6 2 3" xfId="1930"/>
    <cellStyle name="Calculation 2 2 6 3" xfId="1362"/>
    <cellStyle name="Calculation 2 2 6 3 2" xfId="1978"/>
    <cellStyle name="Calculation 2 2 6 4" xfId="1410"/>
    <cellStyle name="Calculation 2 2 6 5" xfId="1730"/>
    <cellStyle name="Calculation 2 2 6 6" xfId="1777"/>
    <cellStyle name="Calculation 2 2 6 7" xfId="1824"/>
    <cellStyle name="Calculation 2 2 6 8" xfId="1876"/>
    <cellStyle name="Calculation 2 2 7" xfId="294"/>
    <cellStyle name="Calculation 2 2 7 2" xfId="295"/>
    <cellStyle name="Calculation 2 2 7 2 2" xfId="1622"/>
    <cellStyle name="Calculation 2 2 7 2 3" xfId="1902"/>
    <cellStyle name="Calculation 2 2 7 3" xfId="1334"/>
    <cellStyle name="Calculation 2 2 7 3 2" xfId="1950"/>
    <cellStyle name="Calculation 2 2 7 4" xfId="1382"/>
    <cellStyle name="Calculation 2 2 7 5" xfId="1702"/>
    <cellStyle name="Calculation 2 2 7 6" xfId="1749"/>
    <cellStyle name="Calculation 2 2 7 7" xfId="1796"/>
    <cellStyle name="Calculation 2 2 7 8" xfId="1848"/>
    <cellStyle name="Calculation 2 2 8" xfId="296"/>
    <cellStyle name="Calculation 2 2 8 2" xfId="297"/>
    <cellStyle name="Calculation 2 2 8 2 2" xfId="1613"/>
    <cellStyle name="Calculation 2 2 8 2 3" xfId="1893"/>
    <cellStyle name="Calculation 2 2 8 3" xfId="1325"/>
    <cellStyle name="Calculation 2 2 8 3 2" xfId="1941"/>
    <cellStyle name="Calculation 2 2 8 4" xfId="1373"/>
    <cellStyle name="Calculation 2 2 8 5" xfId="1693"/>
    <cellStyle name="Calculation 2 2 8 6" xfId="1740"/>
    <cellStyle name="Calculation 2 2 8 7" xfId="1787"/>
    <cellStyle name="Calculation 2 2 8 8" xfId="1839"/>
    <cellStyle name="Calculation 2 2 9" xfId="298"/>
    <cellStyle name="Calculation 2 2 9 2" xfId="299"/>
    <cellStyle name="Calculation 2 2 9 3" xfId="1602"/>
    <cellStyle name="Calculation 2 2 9 4" xfId="1882"/>
    <cellStyle name="Calculation 2 20" xfId="300"/>
    <cellStyle name="Calculation 2 20 2" xfId="301"/>
    <cellStyle name="Calculation 2 21" xfId="302"/>
    <cellStyle name="Calculation 2 21 2" xfId="303"/>
    <cellStyle name="Calculation 2 22" xfId="304"/>
    <cellStyle name="Calculation 2 22 2" xfId="305"/>
    <cellStyle name="Calculation 2 23" xfId="306"/>
    <cellStyle name="Calculation 2 23 2" xfId="307"/>
    <cellStyle name="Calculation 2 24" xfId="308"/>
    <cellStyle name="Calculation 2 24 2" xfId="309"/>
    <cellStyle name="Calculation 2 25" xfId="310"/>
    <cellStyle name="Calculation 2 25 2" xfId="311"/>
    <cellStyle name="Calculation 2 26" xfId="312"/>
    <cellStyle name="Calculation 2 26 2" xfId="313"/>
    <cellStyle name="Calculation 2 27" xfId="314"/>
    <cellStyle name="Calculation 2 27 2" xfId="315"/>
    <cellStyle name="Calculation 2 28" xfId="316"/>
    <cellStyle name="Calculation 2 28 2" xfId="317"/>
    <cellStyle name="Calculation 2 29" xfId="318"/>
    <cellStyle name="Calculation 2 29 2" xfId="319"/>
    <cellStyle name="Calculation 2 3" xfId="320"/>
    <cellStyle name="Calculation 2 3 2" xfId="321"/>
    <cellStyle name="Calculation 2 3 2 2" xfId="1603"/>
    <cellStyle name="Calculation 2 3 2 3" xfId="1883"/>
    <cellStyle name="Calculation 2 3 3" xfId="1315"/>
    <cellStyle name="Calculation 2 3 3 2" xfId="1931"/>
    <cellStyle name="Calculation 2 3 4" xfId="1363"/>
    <cellStyle name="Calculation 2 3 5" xfId="1307"/>
    <cellStyle name="Calculation 2 3 6" xfId="1312"/>
    <cellStyle name="Calculation 2 3 7" xfId="1314"/>
    <cellStyle name="Calculation 2 3 8" xfId="1829"/>
    <cellStyle name="Calculation 2 30" xfId="322"/>
    <cellStyle name="Calculation 2 30 2" xfId="323"/>
    <cellStyle name="Calculation 2 31" xfId="324"/>
    <cellStyle name="Calculation 2 31 2" xfId="325"/>
    <cellStyle name="Calculation 2 32" xfId="326"/>
    <cellStyle name="Calculation 2 32 2" xfId="327"/>
    <cellStyle name="Calculation 2 33" xfId="328"/>
    <cellStyle name="Calculation 2 33 2" xfId="329"/>
    <cellStyle name="Calculation 2 34" xfId="330"/>
    <cellStyle name="Calculation 2 34 2" xfId="331"/>
    <cellStyle name="Calculation 2 35" xfId="332"/>
    <cellStyle name="Calculation 2 35 2" xfId="333"/>
    <cellStyle name="Calculation 2 36" xfId="334"/>
    <cellStyle name="Calculation 2 36 2" xfId="335"/>
    <cellStyle name="Calculation 2 37" xfId="336"/>
    <cellStyle name="Calculation 2 37 2" xfId="337"/>
    <cellStyle name="Calculation 2 38" xfId="338"/>
    <cellStyle name="Calculation 2 38 2" xfId="339"/>
    <cellStyle name="Calculation 2 39" xfId="340"/>
    <cellStyle name="Calculation 2 39 2" xfId="341"/>
    <cellStyle name="Calculation 2 4" xfId="342"/>
    <cellStyle name="Calculation 2 4 2" xfId="343"/>
    <cellStyle name="Calculation 2 4 2 2" xfId="1421"/>
    <cellStyle name="Calculation 2 4 3" xfId="1453"/>
    <cellStyle name="Calculation 2 40" xfId="344"/>
    <cellStyle name="Calculation 2 40 2" xfId="345"/>
    <cellStyle name="Calculation 2 41" xfId="346"/>
    <cellStyle name="Calculation 2 41 2" xfId="347"/>
    <cellStyle name="Calculation 2 42" xfId="348"/>
    <cellStyle name="Calculation 2 42 2" xfId="349"/>
    <cellStyle name="Calculation 2 43" xfId="350"/>
    <cellStyle name="Calculation 2 43 2" xfId="351"/>
    <cellStyle name="Calculation 2 44" xfId="352"/>
    <cellStyle name="Calculation 2 44 2" xfId="353"/>
    <cellStyle name="Calculation 2 45" xfId="354"/>
    <cellStyle name="Calculation 2 45 2" xfId="355"/>
    <cellStyle name="Calculation 2 46" xfId="356"/>
    <cellStyle name="Calculation 2 46 2" xfId="357"/>
    <cellStyle name="Calculation 2 47" xfId="358"/>
    <cellStyle name="Calculation 2 47 2" xfId="359"/>
    <cellStyle name="Calculation 2 48" xfId="360"/>
    <cellStyle name="Calculation 2 48 2" xfId="361"/>
    <cellStyle name="Calculation 2 49" xfId="362"/>
    <cellStyle name="Calculation 2 49 2" xfId="363"/>
    <cellStyle name="Calculation 2 5" xfId="364"/>
    <cellStyle name="Calculation 2 5 2" xfId="365"/>
    <cellStyle name="Calculation 2 5 2 2" xfId="1662"/>
    <cellStyle name="Calculation 2 5 3" xfId="1436"/>
    <cellStyle name="Calculation 2 50" xfId="366"/>
    <cellStyle name="Calculation 2 50 2" xfId="367"/>
    <cellStyle name="Calculation 2 51" xfId="368"/>
    <cellStyle name="Calculation 2 51 2" xfId="369"/>
    <cellStyle name="Calculation 2 52" xfId="370"/>
    <cellStyle name="Calculation 2 52 2" xfId="371"/>
    <cellStyle name="Calculation 2 53" xfId="372"/>
    <cellStyle name="Calculation 2 53 2" xfId="373"/>
    <cellStyle name="Calculation 2 54" xfId="374"/>
    <cellStyle name="Calculation 2 55" xfId="375"/>
    <cellStyle name="Calculation 2 56" xfId="376"/>
    <cellStyle name="Calculation 2 57" xfId="377"/>
    <cellStyle name="Calculation 2 58" xfId="378"/>
    <cellStyle name="Calculation 2 6" xfId="379"/>
    <cellStyle name="Calculation 2 6 2" xfId="380"/>
    <cellStyle name="Calculation 2 6 2 2" xfId="1668"/>
    <cellStyle name="Calculation 2 6 3" xfId="1432"/>
    <cellStyle name="Calculation 2 7" xfId="381"/>
    <cellStyle name="Calculation 2 7 2" xfId="382"/>
    <cellStyle name="Calculation 2 7 2 2" xfId="1661"/>
    <cellStyle name="Calculation 2 7 3" xfId="1457"/>
    <cellStyle name="Calculation 2 8" xfId="383"/>
    <cellStyle name="Calculation 2 8 2" xfId="384"/>
    <cellStyle name="Calculation 2 8 2 2" xfId="1658"/>
    <cellStyle name="Calculation 2 8 3" xfId="1444"/>
    <cellStyle name="Calculation 2 9" xfId="385"/>
    <cellStyle name="Calculation 2 9 2" xfId="386"/>
    <cellStyle name="Calculation 2 9 2 2" xfId="1655"/>
    <cellStyle name="Calculation 2 9 3" xfId="1434"/>
    <cellStyle name="Check Cell" xfId="1278" builtinId="23" customBuiltin="1"/>
    <cellStyle name="Check Cell 2" xfId="46"/>
    <cellStyle name="Comma" xfId="1" builtinId="3"/>
    <cellStyle name="Comma 19" xfId="47"/>
    <cellStyle name="Comma 19 2" xfId="1489"/>
    <cellStyle name="Comma 19 3" xfId="1545"/>
    <cellStyle name="Comma 2" xfId="4"/>
    <cellStyle name="Comma 2 10" xfId="48"/>
    <cellStyle name="Comma 2 11" xfId="49"/>
    <cellStyle name="Comma 2 12" xfId="50"/>
    <cellStyle name="Comma 2 13" xfId="51"/>
    <cellStyle name="Comma 2 14" xfId="52"/>
    <cellStyle name="Comma 2 15" xfId="53"/>
    <cellStyle name="Comma 2 16" xfId="54"/>
    <cellStyle name="Comma 2 17" xfId="55"/>
    <cellStyle name="Comma 2 17 2" xfId="1495"/>
    <cellStyle name="Comma 2 17 3" xfId="1564"/>
    <cellStyle name="Comma 2 2" xfId="56"/>
    <cellStyle name="Comma 2 2 2" xfId="57"/>
    <cellStyle name="Comma 2 2 2 2" xfId="1505"/>
    <cellStyle name="Comma 2 2 2 3" xfId="1574"/>
    <cellStyle name="Comma 2 2 3" xfId="58"/>
    <cellStyle name="Comma 2 2 3 2" xfId="1507"/>
    <cellStyle name="Comma 2 2 3 3" xfId="1576"/>
    <cellStyle name="Comma 2 2 4" xfId="59"/>
    <cellStyle name="Comma 2 2 4 2" xfId="1509"/>
    <cellStyle name="Comma 2 2 4 3" xfId="1578"/>
    <cellStyle name="Comma 2 2 5" xfId="60"/>
    <cellStyle name="Comma 2 2 5 2" xfId="1497"/>
    <cellStyle name="Comma 2 2 5 3" xfId="1566"/>
    <cellStyle name="Comma 2 3" xfId="61"/>
    <cellStyle name="Comma 2 3 2" xfId="62"/>
    <cellStyle name="Comma 2 3 2 2" xfId="1512"/>
    <cellStyle name="Comma 2 3 2 3" xfId="1581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3" xfId="69"/>
    <cellStyle name="Comma 3 2" xfId="70"/>
    <cellStyle name="Comma 4" xfId="71"/>
    <cellStyle name="Comma 4 2" xfId="72"/>
    <cellStyle name="Comma 5" xfId="1264"/>
    <cellStyle name="Comma 5 2" xfId="1492"/>
    <cellStyle name="Comma 5 3" xfId="1447"/>
    <cellStyle name="Comma 6" xfId="1462"/>
    <cellStyle name="Comma 6 2" xfId="1530"/>
    <cellStyle name="Comma 7" xfId="1548"/>
    <cellStyle name="Currency" xfId="2" builtinId="4"/>
    <cellStyle name="Currency 2" xfId="73"/>
    <cellStyle name="Currency 2 2" xfId="74"/>
    <cellStyle name="Currency 2 3" xfId="75"/>
    <cellStyle name="Currency 3" xfId="76"/>
    <cellStyle name="Currency 3 2" xfId="1490"/>
    <cellStyle name="Currency 3 3" xfId="1546"/>
    <cellStyle name="Currency 4" xfId="77"/>
    <cellStyle name="Currency 5" xfId="1439"/>
    <cellStyle name="Explanatory Text" xfId="1280" builtinId="53" customBuiltin="1"/>
    <cellStyle name="Explanatory Text 2" xfId="78"/>
    <cellStyle name="Good" xfId="1271" builtinId="26" customBuiltin="1"/>
    <cellStyle name="Good 2" xfId="79"/>
    <cellStyle name="Heading 1" xfId="1267" builtinId="16" customBuiltin="1"/>
    <cellStyle name="Heading 1 2" xfId="80"/>
    <cellStyle name="Heading 2" xfId="1268" builtinId="17" customBuiltin="1"/>
    <cellStyle name="Heading 2 2" xfId="81"/>
    <cellStyle name="Heading 3" xfId="1269" builtinId="18" customBuiltin="1"/>
    <cellStyle name="Heading 3 2" xfId="82"/>
    <cellStyle name="Heading 3 2 2" xfId="1438"/>
    <cellStyle name="Heading 3 2 2 2" xfId="1442"/>
    <cellStyle name="Heading 3 2 3" xfId="1454"/>
    <cellStyle name="Heading 4" xfId="1270" builtinId="19" customBuiltin="1"/>
    <cellStyle name="Heading 4 2" xfId="83"/>
    <cellStyle name="Hyperlink 2" xfId="84"/>
    <cellStyle name="Hyperlink 2 2" xfId="387"/>
    <cellStyle name="Hyperlink 2 3" xfId="388"/>
    <cellStyle name="Input" xfId="1274" builtinId="20" customBuiltin="1"/>
    <cellStyle name="Input 2" xfId="85"/>
    <cellStyle name="Input 2 10" xfId="389"/>
    <cellStyle name="Input 2 10 2" xfId="390"/>
    <cellStyle name="Input 2 10 2 2" xfId="1414"/>
    <cellStyle name="Input 2 10 3" xfId="1673"/>
    <cellStyle name="Input 2 11" xfId="391"/>
    <cellStyle name="Input 2 11 2" xfId="392"/>
    <cellStyle name="Input 2 11 3" xfId="1653"/>
    <cellStyle name="Input 2 12" xfId="393"/>
    <cellStyle name="Input 2 12 2" xfId="394"/>
    <cellStyle name="Input 2 12 3" xfId="1665"/>
    <cellStyle name="Input 2 13" xfId="395"/>
    <cellStyle name="Input 2 13 2" xfId="396"/>
    <cellStyle name="Input 2 14" xfId="397"/>
    <cellStyle name="Input 2 14 2" xfId="398"/>
    <cellStyle name="Input 2 15" xfId="399"/>
    <cellStyle name="Input 2 15 2" xfId="400"/>
    <cellStyle name="Input 2 16" xfId="401"/>
    <cellStyle name="Input 2 16 2" xfId="402"/>
    <cellStyle name="Input 2 17" xfId="403"/>
    <cellStyle name="Input 2 17 2" xfId="404"/>
    <cellStyle name="Input 2 18" xfId="405"/>
    <cellStyle name="Input 2 18 2" xfId="406"/>
    <cellStyle name="Input 2 19" xfId="407"/>
    <cellStyle name="Input 2 19 2" xfId="408"/>
    <cellStyle name="Input 2 2" xfId="86"/>
    <cellStyle name="Input 2 2 10" xfId="409"/>
    <cellStyle name="Input 2 2 10 2" xfId="410"/>
    <cellStyle name="Input 2 2 11" xfId="411"/>
    <cellStyle name="Input 2 2 11 2" xfId="412"/>
    <cellStyle name="Input 2 2 12" xfId="413"/>
    <cellStyle name="Input 2 2 12 2" xfId="414"/>
    <cellStyle name="Input 2 2 13" xfId="415"/>
    <cellStyle name="Input 2 2 13 2" xfId="416"/>
    <cellStyle name="Input 2 2 14" xfId="417"/>
    <cellStyle name="Input 2 2 14 2" xfId="418"/>
    <cellStyle name="Input 2 2 15" xfId="419"/>
    <cellStyle name="Input 2 2 15 2" xfId="420"/>
    <cellStyle name="Input 2 2 16" xfId="421"/>
    <cellStyle name="Input 2 2 16 2" xfId="422"/>
    <cellStyle name="Input 2 2 17" xfId="423"/>
    <cellStyle name="Input 2 2 17 2" xfId="424"/>
    <cellStyle name="Input 2 2 18" xfId="425"/>
    <cellStyle name="Input 2 2 18 2" xfId="426"/>
    <cellStyle name="Input 2 2 19" xfId="427"/>
    <cellStyle name="Input 2 2 19 2" xfId="428"/>
    <cellStyle name="Input 2 2 2" xfId="429"/>
    <cellStyle name="Input 2 2 2 2" xfId="430"/>
    <cellStyle name="Input 2 2 2 2 2" xfId="1619"/>
    <cellStyle name="Input 2 2 2 2 3" xfId="1899"/>
    <cellStyle name="Input 2 2 2 3" xfId="1331"/>
    <cellStyle name="Input 2 2 2 3 2" xfId="1947"/>
    <cellStyle name="Input 2 2 2 4" xfId="1379"/>
    <cellStyle name="Input 2 2 2 5" xfId="1699"/>
    <cellStyle name="Input 2 2 2 6" xfId="1746"/>
    <cellStyle name="Input 2 2 2 7" xfId="1793"/>
    <cellStyle name="Input 2 2 2 8" xfId="1845"/>
    <cellStyle name="Input 2 2 20" xfId="431"/>
    <cellStyle name="Input 2 2 20 2" xfId="432"/>
    <cellStyle name="Input 2 2 21" xfId="433"/>
    <cellStyle name="Input 2 2 21 2" xfId="434"/>
    <cellStyle name="Input 2 2 22" xfId="435"/>
    <cellStyle name="Input 2 2 22 2" xfId="436"/>
    <cellStyle name="Input 2 2 23" xfId="437"/>
    <cellStyle name="Input 2 2 23 2" xfId="438"/>
    <cellStyle name="Input 2 2 24" xfId="439"/>
    <cellStyle name="Input 2 2 24 2" xfId="440"/>
    <cellStyle name="Input 2 2 25" xfId="441"/>
    <cellStyle name="Input 2 2 25 2" xfId="442"/>
    <cellStyle name="Input 2 2 26" xfId="443"/>
    <cellStyle name="Input 2 2 26 2" xfId="444"/>
    <cellStyle name="Input 2 2 27" xfId="445"/>
    <cellStyle name="Input 2 2 27 2" xfId="446"/>
    <cellStyle name="Input 2 2 28" xfId="447"/>
    <cellStyle name="Input 2 2 28 2" xfId="448"/>
    <cellStyle name="Input 2 2 29" xfId="449"/>
    <cellStyle name="Input 2 2 29 2" xfId="450"/>
    <cellStyle name="Input 2 2 3" xfId="451"/>
    <cellStyle name="Input 2 2 3 2" xfId="452"/>
    <cellStyle name="Input 2 2 3 2 2" xfId="1642"/>
    <cellStyle name="Input 2 2 3 2 3" xfId="1922"/>
    <cellStyle name="Input 2 2 3 3" xfId="1354"/>
    <cellStyle name="Input 2 2 3 3 2" xfId="1970"/>
    <cellStyle name="Input 2 2 3 4" xfId="1402"/>
    <cellStyle name="Input 2 2 3 5" xfId="1722"/>
    <cellStyle name="Input 2 2 3 6" xfId="1769"/>
    <cellStyle name="Input 2 2 3 7" xfId="1816"/>
    <cellStyle name="Input 2 2 3 8" xfId="1868"/>
    <cellStyle name="Input 2 2 30" xfId="453"/>
    <cellStyle name="Input 2 2 30 2" xfId="454"/>
    <cellStyle name="Input 2 2 31" xfId="455"/>
    <cellStyle name="Input 2 2 31 2" xfId="456"/>
    <cellStyle name="Input 2 2 32" xfId="457"/>
    <cellStyle name="Input 2 2 32 2" xfId="458"/>
    <cellStyle name="Input 2 2 33" xfId="459"/>
    <cellStyle name="Input 2 2 33 2" xfId="460"/>
    <cellStyle name="Input 2 2 34" xfId="461"/>
    <cellStyle name="Input 2 2 34 2" xfId="462"/>
    <cellStyle name="Input 2 2 35" xfId="463"/>
    <cellStyle name="Input 2 2 35 2" xfId="464"/>
    <cellStyle name="Input 2 2 36" xfId="465"/>
    <cellStyle name="Input 2 2 36 2" xfId="466"/>
    <cellStyle name="Input 2 2 37" xfId="467"/>
    <cellStyle name="Input 2 2 37 2" xfId="468"/>
    <cellStyle name="Input 2 2 38" xfId="469"/>
    <cellStyle name="Input 2 2 38 2" xfId="470"/>
    <cellStyle name="Input 2 2 39" xfId="471"/>
    <cellStyle name="Input 2 2 39 2" xfId="472"/>
    <cellStyle name="Input 2 2 4" xfId="473"/>
    <cellStyle name="Input 2 2 4 2" xfId="474"/>
    <cellStyle name="Input 2 2 4 2 2" xfId="1643"/>
    <cellStyle name="Input 2 2 4 2 3" xfId="1923"/>
    <cellStyle name="Input 2 2 4 3" xfId="1355"/>
    <cellStyle name="Input 2 2 4 3 2" xfId="1971"/>
    <cellStyle name="Input 2 2 4 4" xfId="1403"/>
    <cellStyle name="Input 2 2 4 5" xfId="1723"/>
    <cellStyle name="Input 2 2 4 6" xfId="1770"/>
    <cellStyle name="Input 2 2 4 7" xfId="1817"/>
    <cellStyle name="Input 2 2 4 8" xfId="1869"/>
    <cellStyle name="Input 2 2 40" xfId="475"/>
    <cellStyle name="Input 2 2 40 2" xfId="476"/>
    <cellStyle name="Input 2 2 41" xfId="477"/>
    <cellStyle name="Input 2 2 41 2" xfId="478"/>
    <cellStyle name="Input 2 2 42" xfId="479"/>
    <cellStyle name="Input 2 2 42 2" xfId="480"/>
    <cellStyle name="Input 2 2 43" xfId="481"/>
    <cellStyle name="Input 2 2 43 2" xfId="482"/>
    <cellStyle name="Input 2 2 44" xfId="483"/>
    <cellStyle name="Input 2 2 44 2" xfId="484"/>
    <cellStyle name="Input 2 2 45" xfId="485"/>
    <cellStyle name="Input 2 2 45 2" xfId="486"/>
    <cellStyle name="Input 2 2 46" xfId="487"/>
    <cellStyle name="Input 2 2 46 2" xfId="488"/>
    <cellStyle name="Input 2 2 47" xfId="489"/>
    <cellStyle name="Input 2 2 47 2" xfId="490"/>
    <cellStyle name="Input 2 2 48" xfId="491"/>
    <cellStyle name="Input 2 2 48 2" xfId="492"/>
    <cellStyle name="Input 2 2 49" xfId="493"/>
    <cellStyle name="Input 2 2 49 2" xfId="494"/>
    <cellStyle name="Input 2 2 5" xfId="495"/>
    <cellStyle name="Input 2 2 5 2" xfId="496"/>
    <cellStyle name="Input 2 2 5 2 2" xfId="1637"/>
    <cellStyle name="Input 2 2 5 2 3" xfId="1917"/>
    <cellStyle name="Input 2 2 5 3" xfId="1349"/>
    <cellStyle name="Input 2 2 5 3 2" xfId="1965"/>
    <cellStyle name="Input 2 2 5 4" xfId="1397"/>
    <cellStyle name="Input 2 2 5 5" xfId="1717"/>
    <cellStyle name="Input 2 2 5 6" xfId="1764"/>
    <cellStyle name="Input 2 2 5 7" xfId="1811"/>
    <cellStyle name="Input 2 2 5 8" xfId="1863"/>
    <cellStyle name="Input 2 2 50" xfId="497"/>
    <cellStyle name="Input 2 2 50 2" xfId="498"/>
    <cellStyle name="Input 2 2 51" xfId="499"/>
    <cellStyle name="Input 2 2 51 2" xfId="500"/>
    <cellStyle name="Input 2 2 52" xfId="501"/>
    <cellStyle name="Input 2 2 52 2" xfId="502"/>
    <cellStyle name="Input 2 2 53" xfId="503"/>
    <cellStyle name="Input 2 2 54" xfId="504"/>
    <cellStyle name="Input 2 2 55" xfId="505"/>
    <cellStyle name="Input 2 2 56" xfId="506"/>
    <cellStyle name="Input 2 2 57" xfId="507"/>
    <cellStyle name="Input 2 2 58" xfId="1827"/>
    <cellStyle name="Input 2 2 6" xfId="508"/>
    <cellStyle name="Input 2 2 6 2" xfId="509"/>
    <cellStyle name="Input 2 2 6 2 2" xfId="1649"/>
    <cellStyle name="Input 2 2 6 2 3" xfId="1929"/>
    <cellStyle name="Input 2 2 6 3" xfId="1361"/>
    <cellStyle name="Input 2 2 6 3 2" xfId="1977"/>
    <cellStyle name="Input 2 2 6 4" xfId="1409"/>
    <cellStyle name="Input 2 2 6 5" xfId="1729"/>
    <cellStyle name="Input 2 2 6 6" xfId="1776"/>
    <cellStyle name="Input 2 2 6 7" xfId="1823"/>
    <cellStyle name="Input 2 2 6 8" xfId="1875"/>
    <cellStyle name="Input 2 2 7" xfId="510"/>
    <cellStyle name="Input 2 2 7 2" xfId="511"/>
    <cellStyle name="Input 2 2 7 2 2" xfId="1617"/>
    <cellStyle name="Input 2 2 7 2 3" xfId="1897"/>
    <cellStyle name="Input 2 2 7 3" xfId="1329"/>
    <cellStyle name="Input 2 2 7 3 2" xfId="1945"/>
    <cellStyle name="Input 2 2 7 4" xfId="1377"/>
    <cellStyle name="Input 2 2 7 5" xfId="1697"/>
    <cellStyle name="Input 2 2 7 6" xfId="1744"/>
    <cellStyle name="Input 2 2 7 7" xfId="1791"/>
    <cellStyle name="Input 2 2 7 8" xfId="1843"/>
    <cellStyle name="Input 2 2 8" xfId="512"/>
    <cellStyle name="Input 2 2 8 2" xfId="513"/>
    <cellStyle name="Input 2 2 8 2 2" xfId="1612"/>
    <cellStyle name="Input 2 2 8 2 3" xfId="1892"/>
    <cellStyle name="Input 2 2 8 3" xfId="1324"/>
    <cellStyle name="Input 2 2 8 3 2" xfId="1940"/>
    <cellStyle name="Input 2 2 8 4" xfId="1372"/>
    <cellStyle name="Input 2 2 8 5" xfId="1692"/>
    <cellStyle name="Input 2 2 8 6" xfId="1739"/>
    <cellStyle name="Input 2 2 8 7" xfId="1786"/>
    <cellStyle name="Input 2 2 8 8" xfId="1838"/>
    <cellStyle name="Input 2 2 9" xfId="514"/>
    <cellStyle name="Input 2 2 9 2" xfId="515"/>
    <cellStyle name="Input 2 2 9 3" xfId="1601"/>
    <cellStyle name="Input 2 2 9 4" xfId="1881"/>
    <cellStyle name="Input 2 20" xfId="516"/>
    <cellStyle name="Input 2 20 2" xfId="517"/>
    <cellStyle name="Input 2 21" xfId="518"/>
    <cellStyle name="Input 2 21 2" xfId="519"/>
    <cellStyle name="Input 2 22" xfId="520"/>
    <cellStyle name="Input 2 22 2" xfId="521"/>
    <cellStyle name="Input 2 23" xfId="522"/>
    <cellStyle name="Input 2 23 2" xfId="523"/>
    <cellStyle name="Input 2 24" xfId="524"/>
    <cellStyle name="Input 2 24 2" xfId="525"/>
    <cellStyle name="Input 2 25" xfId="526"/>
    <cellStyle name="Input 2 25 2" xfId="527"/>
    <cellStyle name="Input 2 26" xfId="528"/>
    <cellStyle name="Input 2 26 2" xfId="529"/>
    <cellStyle name="Input 2 27" xfId="530"/>
    <cellStyle name="Input 2 27 2" xfId="531"/>
    <cellStyle name="Input 2 28" xfId="532"/>
    <cellStyle name="Input 2 28 2" xfId="533"/>
    <cellStyle name="Input 2 29" xfId="534"/>
    <cellStyle name="Input 2 29 2" xfId="535"/>
    <cellStyle name="Input 2 3" xfId="536"/>
    <cellStyle name="Input 2 3 2" xfId="537"/>
    <cellStyle name="Input 2 3 2 2" xfId="1604"/>
    <cellStyle name="Input 2 3 2 3" xfId="1884"/>
    <cellStyle name="Input 2 3 3" xfId="1316"/>
    <cellStyle name="Input 2 3 3 2" xfId="1932"/>
    <cellStyle name="Input 2 3 4" xfId="1364"/>
    <cellStyle name="Input 2 3 5" xfId="1683"/>
    <cellStyle name="Input 2 3 6" xfId="1731"/>
    <cellStyle name="Input 2 3 7" xfId="1778"/>
    <cellStyle name="Input 2 3 8" xfId="1830"/>
    <cellStyle name="Input 2 30" xfId="538"/>
    <cellStyle name="Input 2 30 2" xfId="539"/>
    <cellStyle name="Input 2 31" xfId="540"/>
    <cellStyle name="Input 2 31 2" xfId="541"/>
    <cellStyle name="Input 2 32" xfId="542"/>
    <cellStyle name="Input 2 32 2" xfId="543"/>
    <cellStyle name="Input 2 33" xfId="544"/>
    <cellStyle name="Input 2 33 2" xfId="545"/>
    <cellStyle name="Input 2 34" xfId="546"/>
    <cellStyle name="Input 2 34 2" xfId="547"/>
    <cellStyle name="Input 2 35" xfId="548"/>
    <cellStyle name="Input 2 35 2" xfId="549"/>
    <cellStyle name="Input 2 36" xfId="550"/>
    <cellStyle name="Input 2 36 2" xfId="551"/>
    <cellStyle name="Input 2 37" xfId="552"/>
    <cellStyle name="Input 2 37 2" xfId="553"/>
    <cellStyle name="Input 2 38" xfId="554"/>
    <cellStyle name="Input 2 38 2" xfId="555"/>
    <cellStyle name="Input 2 39" xfId="556"/>
    <cellStyle name="Input 2 39 2" xfId="557"/>
    <cellStyle name="Input 2 4" xfId="558"/>
    <cellStyle name="Input 2 4 2" xfId="559"/>
    <cellStyle name="Input 2 4 2 2" xfId="1460"/>
    <cellStyle name="Input 2 4 3" xfId="1441"/>
    <cellStyle name="Input 2 40" xfId="560"/>
    <cellStyle name="Input 2 40 2" xfId="561"/>
    <cellStyle name="Input 2 41" xfId="562"/>
    <cellStyle name="Input 2 41 2" xfId="563"/>
    <cellStyle name="Input 2 42" xfId="564"/>
    <cellStyle name="Input 2 42 2" xfId="565"/>
    <cellStyle name="Input 2 43" xfId="566"/>
    <cellStyle name="Input 2 43 2" xfId="567"/>
    <cellStyle name="Input 2 44" xfId="568"/>
    <cellStyle name="Input 2 44 2" xfId="569"/>
    <cellStyle name="Input 2 45" xfId="570"/>
    <cellStyle name="Input 2 45 2" xfId="571"/>
    <cellStyle name="Input 2 46" xfId="572"/>
    <cellStyle name="Input 2 46 2" xfId="573"/>
    <cellStyle name="Input 2 47" xfId="574"/>
    <cellStyle name="Input 2 47 2" xfId="575"/>
    <cellStyle name="Input 2 48" xfId="576"/>
    <cellStyle name="Input 2 48 2" xfId="577"/>
    <cellStyle name="Input 2 49" xfId="578"/>
    <cellStyle name="Input 2 49 2" xfId="579"/>
    <cellStyle name="Input 2 5" xfId="580"/>
    <cellStyle name="Input 2 5 2" xfId="581"/>
    <cellStyle name="Input 2 5 2 2" xfId="1651"/>
    <cellStyle name="Input 2 5 3" xfId="1430"/>
    <cellStyle name="Input 2 50" xfId="582"/>
    <cellStyle name="Input 2 50 2" xfId="583"/>
    <cellStyle name="Input 2 51" xfId="584"/>
    <cellStyle name="Input 2 51 2" xfId="585"/>
    <cellStyle name="Input 2 52" xfId="586"/>
    <cellStyle name="Input 2 52 2" xfId="587"/>
    <cellStyle name="Input 2 53" xfId="588"/>
    <cellStyle name="Input 2 53 2" xfId="589"/>
    <cellStyle name="Input 2 54" xfId="590"/>
    <cellStyle name="Input 2 55" xfId="591"/>
    <cellStyle name="Input 2 56" xfId="592"/>
    <cellStyle name="Input 2 57" xfId="593"/>
    <cellStyle name="Input 2 58" xfId="594"/>
    <cellStyle name="Input 2 6" xfId="595"/>
    <cellStyle name="Input 2 6 2" xfId="596"/>
    <cellStyle name="Input 2 6 2 2" xfId="1664"/>
    <cellStyle name="Input 2 6 3" xfId="1456"/>
    <cellStyle name="Input 2 7" xfId="597"/>
    <cellStyle name="Input 2 7 2" xfId="598"/>
    <cellStyle name="Input 2 7 2 2" xfId="1672"/>
    <cellStyle name="Input 2 7 3" xfId="1429"/>
    <cellStyle name="Input 2 8" xfId="599"/>
    <cellStyle name="Input 2 8 2" xfId="600"/>
    <cellStyle name="Input 2 8 2 2" xfId="1671"/>
    <cellStyle name="Input 2 8 3" xfId="1433"/>
    <cellStyle name="Input 2 9" xfId="601"/>
    <cellStyle name="Input 2 9 2" xfId="602"/>
    <cellStyle name="Input 2 9 2 2" xfId="1654"/>
    <cellStyle name="Input 2 9 3" xfId="1680"/>
    <cellStyle name="Linked Cell" xfId="1277" builtinId="24" customBuiltin="1"/>
    <cellStyle name="Linked Cell 2" xfId="87"/>
    <cellStyle name="Neutral" xfId="1273" builtinId="28" customBuiltin="1"/>
    <cellStyle name="Neutral 2" xfId="88"/>
    <cellStyle name="Normal" xfId="0" builtinId="0"/>
    <cellStyle name="Normal 10" xfId="89"/>
    <cellStyle name="Normal 11" xfId="90"/>
    <cellStyle name="Normal 12" xfId="1420"/>
    <cellStyle name="Normal 12 2" xfId="1488"/>
    <cellStyle name="Normal 13" xfId="1461"/>
    <cellStyle name="Normal 13 2" xfId="1529"/>
    <cellStyle name="Normal 14" xfId="1544"/>
    <cellStyle name="Normal 2" xfId="3"/>
    <cellStyle name="Normal 2 10" xfId="91"/>
    <cellStyle name="Normal 2 10 2" xfId="92"/>
    <cellStyle name="Normal 2 10 2 2" xfId="1504"/>
    <cellStyle name="Normal 2 10 2 3" xfId="1573"/>
    <cellStyle name="Normal 2 11" xfId="93"/>
    <cellStyle name="Normal 2 11 2" xfId="94"/>
    <cellStyle name="Normal 2 11 2 2" xfId="1506"/>
    <cellStyle name="Normal 2 11 2 3" xfId="1575"/>
    <cellStyle name="Normal 2 12" xfId="95"/>
    <cellStyle name="Normal 2 12 2" xfId="96"/>
    <cellStyle name="Normal 2 12 3" xfId="97"/>
    <cellStyle name="Normal 2 12 4" xfId="98"/>
    <cellStyle name="Normal 2 12 5" xfId="99"/>
    <cellStyle name="Normal 2 12 6" xfId="100"/>
    <cellStyle name="Normal 2 12 7" xfId="101"/>
    <cellStyle name="Normal 2 12 8" xfId="102"/>
    <cellStyle name="Normal 2 12 8 2" xfId="1508"/>
    <cellStyle name="Normal 2 12 8 3" xfId="1577"/>
    <cellStyle name="Normal 2 13" xfId="103"/>
    <cellStyle name="Normal 2 13 2" xfId="104"/>
    <cellStyle name="Normal 2 13 2 2" xfId="1510"/>
    <cellStyle name="Normal 2 13 2 3" xfId="1579"/>
    <cellStyle name="Normal 2 14" xfId="105"/>
    <cellStyle name="Normal 2 14 2" xfId="106"/>
    <cellStyle name="Normal 2 15" xfId="107"/>
    <cellStyle name="Normal 2 15 2" xfId="108"/>
    <cellStyle name="Normal 2 15 2 2" xfId="1494"/>
    <cellStyle name="Normal 2 15 2 3" xfId="1563"/>
    <cellStyle name="Normal 2 16" xfId="109"/>
    <cellStyle name="Normal 2 17" xfId="110"/>
    <cellStyle name="Normal 2 18" xfId="111"/>
    <cellStyle name="Normal 2 2" xfId="112"/>
    <cellStyle name="Normal 2 2 10" xfId="113"/>
    <cellStyle name="Normal 2 2 11" xfId="603"/>
    <cellStyle name="Normal 2 2 12" xfId="604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3" xfId="128"/>
    <cellStyle name="Normal 2 3 2" xfId="129"/>
    <cellStyle name="Normal 2 3 3" xfId="130"/>
    <cellStyle name="Normal 2 3 3 2" xfId="1496"/>
    <cellStyle name="Normal 2 3 3 3" xfId="1565"/>
    <cellStyle name="Normal 2 3 4" xfId="605"/>
    <cellStyle name="Normal 2 4" xfId="131"/>
    <cellStyle name="Normal 2 4 2" xfId="132"/>
    <cellStyle name="Normal 2 4 3" xfId="133"/>
    <cellStyle name="Normal 2 4 3 2" xfId="1498"/>
    <cellStyle name="Normal 2 4 3 3" xfId="1567"/>
    <cellStyle name="Normal 2 4 4" xfId="606"/>
    <cellStyle name="Normal 2 4 5" xfId="607"/>
    <cellStyle name="Normal 2 5" xfId="134"/>
    <cellStyle name="Normal 2 5 2" xfId="135"/>
    <cellStyle name="Normal 2 5 3" xfId="136"/>
    <cellStyle name="Normal 2 5 3 2" xfId="1499"/>
    <cellStyle name="Normal 2 5 3 3" xfId="1568"/>
    <cellStyle name="Normal 2 6" xfId="137"/>
    <cellStyle name="Normal 2 6 2" xfId="138"/>
    <cellStyle name="Normal 2 6 2 2" xfId="1501"/>
    <cellStyle name="Normal 2 6 2 3" xfId="1570"/>
    <cellStyle name="Normal 2 7" xfId="139"/>
    <cellStyle name="Normal 2 7 2" xfId="140"/>
    <cellStyle name="Normal 2 7 2 2" xfId="1500"/>
    <cellStyle name="Normal 2 7 2 3" xfId="1569"/>
    <cellStyle name="Normal 2 8" xfId="141"/>
    <cellStyle name="Normal 2 8 2" xfId="142"/>
    <cellStyle name="Normal 2 8 2 2" xfId="1502"/>
    <cellStyle name="Normal 2 8 2 3" xfId="1571"/>
    <cellStyle name="Normal 2 9" xfId="143"/>
    <cellStyle name="Normal 2 9 2" xfId="144"/>
    <cellStyle name="Normal 2 9 2 2" xfId="1503"/>
    <cellStyle name="Normal 2 9 2 3" xfId="1572"/>
    <cellStyle name="Normal 3" xfId="145"/>
    <cellStyle name="Normal 3 2" xfId="146"/>
    <cellStyle name="Normal 3 2 2" xfId="147"/>
    <cellStyle name="Normal 3 2 2 2" xfId="1511"/>
    <cellStyle name="Normal 3 2 2 3" xfId="1580"/>
    <cellStyle name="Normal 3 2 3" xfId="608"/>
    <cellStyle name="Normal 3 2 4" xfId="609"/>
    <cellStyle name="Normal 3 3" xfId="148"/>
    <cellStyle name="Normal 3 4" xfId="610"/>
    <cellStyle name="Normal 3 5" xfId="611"/>
    <cellStyle name="Normal 4" xfId="149"/>
    <cellStyle name="Normal 4 2" xfId="150"/>
    <cellStyle name="Normal 4 3" xfId="151"/>
    <cellStyle name="Normal 4 4" xfId="612"/>
    <cellStyle name="Normal 5" xfId="152"/>
    <cellStyle name="Normal 5 2" xfId="153"/>
    <cellStyle name="Normal 6" xfId="154"/>
    <cellStyle name="Normal 6 2" xfId="155"/>
    <cellStyle name="Normal 6 2 2" xfId="1513"/>
    <cellStyle name="Normal 6 2 3" xfId="1582"/>
    <cellStyle name="Normal 7" xfId="156"/>
    <cellStyle name="Normal 7 2" xfId="157"/>
    <cellStyle name="Normal 7 3" xfId="1491"/>
    <cellStyle name="Normal 7 4" xfId="1547"/>
    <cellStyle name="Normal 8" xfId="158"/>
    <cellStyle name="Normal 8 2" xfId="159"/>
    <cellStyle name="Normal 8 2 2" xfId="1515"/>
    <cellStyle name="Normal 8 2 3" xfId="1584"/>
    <cellStyle name="Normal 8 2 4" xfId="1682"/>
    <cellStyle name="Normal 9" xfId="160"/>
    <cellStyle name="Normal 9 2" xfId="1265"/>
    <cellStyle name="Normal_pyaje" xfId="5"/>
    <cellStyle name="Normal_PYCollegeSNA" xfId="6"/>
    <cellStyle name="Note 2" xfId="161"/>
    <cellStyle name="Note 2 10" xfId="1660"/>
    <cellStyle name="Note 2 10 2" xfId="1455"/>
    <cellStyle name="Note 2 11" xfId="1676"/>
    <cellStyle name="Note 2 12" xfId="1675"/>
    <cellStyle name="Note 2 13" xfId="1310"/>
    <cellStyle name="Note 2 2" xfId="162"/>
    <cellStyle name="Note 2 2 2" xfId="1514"/>
    <cellStyle name="Note 2 2 2 2" xfId="1459"/>
    <cellStyle name="Note 2 2 3" xfId="1583"/>
    <cellStyle name="Note 2 2 4" xfId="1419"/>
    <cellStyle name="Note 2 3" xfId="163"/>
    <cellStyle name="Note 2 3 10" xfId="613"/>
    <cellStyle name="Note 2 3 10 2" xfId="614"/>
    <cellStyle name="Note 2 3 10 3" xfId="1562"/>
    <cellStyle name="Note 2 3 10 4" xfId="1877"/>
    <cellStyle name="Note 2 3 11" xfId="615"/>
    <cellStyle name="Note 2 3 11 2" xfId="616"/>
    <cellStyle name="Note 2 3 11 3" xfId="1449"/>
    <cellStyle name="Note 2 3 12" xfId="617"/>
    <cellStyle name="Note 2 3 12 2" xfId="618"/>
    <cellStyle name="Note 2 3 13" xfId="619"/>
    <cellStyle name="Note 2 3 13 2" xfId="620"/>
    <cellStyle name="Note 2 3 14" xfId="621"/>
    <cellStyle name="Note 2 3 14 2" xfId="622"/>
    <cellStyle name="Note 2 3 15" xfId="623"/>
    <cellStyle name="Note 2 3 15 2" xfId="624"/>
    <cellStyle name="Note 2 3 16" xfId="625"/>
    <cellStyle name="Note 2 3 16 2" xfId="626"/>
    <cellStyle name="Note 2 3 17" xfId="627"/>
    <cellStyle name="Note 2 3 17 2" xfId="628"/>
    <cellStyle name="Note 2 3 18" xfId="629"/>
    <cellStyle name="Note 2 3 18 2" xfId="630"/>
    <cellStyle name="Note 2 3 19" xfId="631"/>
    <cellStyle name="Note 2 3 19 2" xfId="632"/>
    <cellStyle name="Note 2 3 2" xfId="633"/>
    <cellStyle name="Note 2 3 2 2" xfId="634"/>
    <cellStyle name="Note 2 3 2 2 2" xfId="1632"/>
    <cellStyle name="Note 2 3 2 2 3" xfId="1912"/>
    <cellStyle name="Note 2 3 2 3" xfId="1344"/>
    <cellStyle name="Note 2 3 2 3 2" xfId="1960"/>
    <cellStyle name="Note 2 3 2 4" xfId="1392"/>
    <cellStyle name="Note 2 3 2 5" xfId="1712"/>
    <cellStyle name="Note 2 3 2 6" xfId="1759"/>
    <cellStyle name="Note 2 3 2 7" xfId="1806"/>
    <cellStyle name="Note 2 3 2 8" xfId="1858"/>
    <cellStyle name="Note 2 3 20" xfId="635"/>
    <cellStyle name="Note 2 3 20 2" xfId="636"/>
    <cellStyle name="Note 2 3 21" xfId="637"/>
    <cellStyle name="Note 2 3 21 2" xfId="638"/>
    <cellStyle name="Note 2 3 22" xfId="639"/>
    <cellStyle name="Note 2 3 22 2" xfId="640"/>
    <cellStyle name="Note 2 3 23" xfId="641"/>
    <cellStyle name="Note 2 3 23 2" xfId="642"/>
    <cellStyle name="Note 2 3 24" xfId="643"/>
    <cellStyle name="Note 2 3 24 2" xfId="644"/>
    <cellStyle name="Note 2 3 25" xfId="645"/>
    <cellStyle name="Note 2 3 25 2" xfId="646"/>
    <cellStyle name="Note 2 3 26" xfId="647"/>
    <cellStyle name="Note 2 3 26 2" xfId="648"/>
    <cellStyle name="Note 2 3 27" xfId="649"/>
    <cellStyle name="Note 2 3 27 2" xfId="650"/>
    <cellStyle name="Note 2 3 28" xfId="651"/>
    <cellStyle name="Note 2 3 28 2" xfId="652"/>
    <cellStyle name="Note 2 3 29" xfId="653"/>
    <cellStyle name="Note 2 3 29 2" xfId="654"/>
    <cellStyle name="Note 2 3 3" xfId="655"/>
    <cellStyle name="Note 2 3 3 2" xfId="656"/>
    <cellStyle name="Note 2 3 3 2 2" xfId="1624"/>
    <cellStyle name="Note 2 3 3 2 3" xfId="1904"/>
    <cellStyle name="Note 2 3 3 3" xfId="1336"/>
    <cellStyle name="Note 2 3 3 3 2" xfId="1952"/>
    <cellStyle name="Note 2 3 3 4" xfId="1384"/>
    <cellStyle name="Note 2 3 3 5" xfId="1704"/>
    <cellStyle name="Note 2 3 3 6" xfId="1751"/>
    <cellStyle name="Note 2 3 3 7" xfId="1798"/>
    <cellStyle name="Note 2 3 3 8" xfId="1850"/>
    <cellStyle name="Note 2 3 30" xfId="657"/>
    <cellStyle name="Note 2 3 30 2" xfId="658"/>
    <cellStyle name="Note 2 3 31" xfId="659"/>
    <cellStyle name="Note 2 3 31 2" xfId="660"/>
    <cellStyle name="Note 2 3 32" xfId="661"/>
    <cellStyle name="Note 2 3 32 2" xfId="662"/>
    <cellStyle name="Note 2 3 33" xfId="663"/>
    <cellStyle name="Note 2 3 33 2" xfId="664"/>
    <cellStyle name="Note 2 3 34" xfId="665"/>
    <cellStyle name="Note 2 3 34 2" xfId="666"/>
    <cellStyle name="Note 2 3 35" xfId="667"/>
    <cellStyle name="Note 2 3 35 2" xfId="668"/>
    <cellStyle name="Note 2 3 36" xfId="669"/>
    <cellStyle name="Note 2 3 36 2" xfId="670"/>
    <cellStyle name="Note 2 3 37" xfId="671"/>
    <cellStyle name="Note 2 3 37 2" xfId="672"/>
    <cellStyle name="Note 2 3 38" xfId="673"/>
    <cellStyle name="Note 2 3 38 2" xfId="674"/>
    <cellStyle name="Note 2 3 39" xfId="675"/>
    <cellStyle name="Note 2 3 39 2" xfId="676"/>
    <cellStyle name="Note 2 3 4" xfId="677"/>
    <cellStyle name="Note 2 3 4 2" xfId="678"/>
    <cellStyle name="Note 2 3 4 2 2" xfId="1623"/>
    <cellStyle name="Note 2 3 4 2 3" xfId="1903"/>
    <cellStyle name="Note 2 3 4 3" xfId="1335"/>
    <cellStyle name="Note 2 3 4 3 2" xfId="1951"/>
    <cellStyle name="Note 2 3 4 4" xfId="1383"/>
    <cellStyle name="Note 2 3 4 5" xfId="1703"/>
    <cellStyle name="Note 2 3 4 6" xfId="1750"/>
    <cellStyle name="Note 2 3 4 7" xfId="1797"/>
    <cellStyle name="Note 2 3 4 8" xfId="1849"/>
    <cellStyle name="Note 2 3 40" xfId="679"/>
    <cellStyle name="Note 2 3 40 2" xfId="680"/>
    <cellStyle name="Note 2 3 41" xfId="681"/>
    <cellStyle name="Note 2 3 41 2" xfId="682"/>
    <cellStyle name="Note 2 3 42" xfId="683"/>
    <cellStyle name="Note 2 3 42 2" xfId="684"/>
    <cellStyle name="Note 2 3 43" xfId="685"/>
    <cellStyle name="Note 2 3 43 2" xfId="686"/>
    <cellStyle name="Note 2 3 44" xfId="687"/>
    <cellStyle name="Note 2 3 44 2" xfId="688"/>
    <cellStyle name="Note 2 3 45" xfId="689"/>
    <cellStyle name="Note 2 3 45 2" xfId="690"/>
    <cellStyle name="Note 2 3 46" xfId="691"/>
    <cellStyle name="Note 2 3 46 2" xfId="692"/>
    <cellStyle name="Note 2 3 47" xfId="693"/>
    <cellStyle name="Note 2 3 47 2" xfId="694"/>
    <cellStyle name="Note 2 3 48" xfId="695"/>
    <cellStyle name="Note 2 3 48 2" xfId="696"/>
    <cellStyle name="Note 2 3 49" xfId="697"/>
    <cellStyle name="Note 2 3 49 2" xfId="698"/>
    <cellStyle name="Note 2 3 5" xfId="699"/>
    <cellStyle name="Note 2 3 5 2" xfId="700"/>
    <cellStyle name="Note 2 3 5 2 2" xfId="1628"/>
    <cellStyle name="Note 2 3 5 2 3" xfId="1908"/>
    <cellStyle name="Note 2 3 5 3" xfId="1340"/>
    <cellStyle name="Note 2 3 5 3 2" xfId="1956"/>
    <cellStyle name="Note 2 3 5 4" xfId="1388"/>
    <cellStyle name="Note 2 3 5 5" xfId="1708"/>
    <cellStyle name="Note 2 3 5 6" xfId="1755"/>
    <cellStyle name="Note 2 3 5 7" xfId="1802"/>
    <cellStyle name="Note 2 3 5 8" xfId="1854"/>
    <cellStyle name="Note 2 3 50" xfId="701"/>
    <cellStyle name="Note 2 3 50 2" xfId="702"/>
    <cellStyle name="Note 2 3 51" xfId="703"/>
    <cellStyle name="Note 2 3 51 2" xfId="704"/>
    <cellStyle name="Note 2 3 52" xfId="705"/>
    <cellStyle name="Note 2 3 52 2" xfId="706"/>
    <cellStyle name="Note 2 3 53" xfId="707"/>
    <cellStyle name="Note 2 3 54" xfId="708"/>
    <cellStyle name="Note 2 3 55" xfId="709"/>
    <cellStyle name="Note 2 3 56" xfId="710"/>
    <cellStyle name="Note 2 3 57" xfId="711"/>
    <cellStyle name="Note 2 3 58" xfId="1687"/>
    <cellStyle name="Note 2 3 59" xfId="1313"/>
    <cellStyle name="Note 2 3 6" xfId="712"/>
    <cellStyle name="Note 2 3 6 2" xfId="713"/>
    <cellStyle name="Note 2 3 6 2 2" xfId="1627"/>
    <cellStyle name="Note 2 3 6 2 3" xfId="1907"/>
    <cellStyle name="Note 2 3 6 3" xfId="1339"/>
    <cellStyle name="Note 2 3 6 3 2" xfId="1955"/>
    <cellStyle name="Note 2 3 6 4" xfId="1387"/>
    <cellStyle name="Note 2 3 6 5" xfId="1707"/>
    <cellStyle name="Note 2 3 6 6" xfId="1754"/>
    <cellStyle name="Note 2 3 6 7" xfId="1801"/>
    <cellStyle name="Note 2 3 6 8" xfId="1853"/>
    <cellStyle name="Note 2 3 7" xfId="714"/>
    <cellStyle name="Note 2 3 7 2" xfId="715"/>
    <cellStyle name="Note 2 3 7 2 2" xfId="1615"/>
    <cellStyle name="Note 2 3 7 2 3" xfId="1895"/>
    <cellStyle name="Note 2 3 7 3" xfId="1327"/>
    <cellStyle name="Note 2 3 7 3 2" xfId="1943"/>
    <cellStyle name="Note 2 3 7 4" xfId="1375"/>
    <cellStyle name="Note 2 3 7 5" xfId="1695"/>
    <cellStyle name="Note 2 3 7 6" xfId="1742"/>
    <cellStyle name="Note 2 3 7 7" xfId="1789"/>
    <cellStyle name="Note 2 3 7 8" xfId="1841"/>
    <cellStyle name="Note 2 3 8" xfId="716"/>
    <cellStyle name="Note 2 3 8 2" xfId="717"/>
    <cellStyle name="Note 2 3 8 2 2" xfId="1634"/>
    <cellStyle name="Note 2 3 8 2 3" xfId="1914"/>
    <cellStyle name="Note 2 3 8 3" xfId="1346"/>
    <cellStyle name="Note 2 3 8 3 2" xfId="1962"/>
    <cellStyle name="Note 2 3 8 4" xfId="1394"/>
    <cellStyle name="Note 2 3 8 5" xfId="1714"/>
    <cellStyle name="Note 2 3 8 6" xfId="1761"/>
    <cellStyle name="Note 2 3 8 7" xfId="1808"/>
    <cellStyle name="Note 2 3 8 8" xfId="1860"/>
    <cellStyle name="Note 2 3 9" xfId="718"/>
    <cellStyle name="Note 2 3 9 2" xfId="719"/>
    <cellStyle name="Note 2 3 9 2 2" xfId="1608"/>
    <cellStyle name="Note 2 3 9 2 3" xfId="1888"/>
    <cellStyle name="Note 2 3 9 3" xfId="1320"/>
    <cellStyle name="Note 2 3 9 3 2" xfId="1936"/>
    <cellStyle name="Note 2 3 9 4" xfId="1368"/>
    <cellStyle name="Note 2 3 9 5" xfId="1688"/>
    <cellStyle name="Note 2 3 9 6" xfId="1735"/>
    <cellStyle name="Note 2 3 9 7" xfId="1782"/>
    <cellStyle name="Note 2 3 9 8" xfId="1834"/>
    <cellStyle name="Note 2 4" xfId="164"/>
    <cellStyle name="Note 2 4 10" xfId="720"/>
    <cellStyle name="Note 2 4 10 2" xfId="721"/>
    <cellStyle name="Note 2 4 11" xfId="722"/>
    <cellStyle name="Note 2 4 11 2" xfId="723"/>
    <cellStyle name="Note 2 4 12" xfId="724"/>
    <cellStyle name="Note 2 4 12 2" xfId="725"/>
    <cellStyle name="Note 2 4 13" xfId="726"/>
    <cellStyle name="Note 2 4 13 2" xfId="727"/>
    <cellStyle name="Note 2 4 14" xfId="728"/>
    <cellStyle name="Note 2 4 14 2" xfId="729"/>
    <cellStyle name="Note 2 4 15" xfId="730"/>
    <cellStyle name="Note 2 4 15 2" xfId="731"/>
    <cellStyle name="Note 2 4 16" xfId="732"/>
    <cellStyle name="Note 2 4 16 2" xfId="733"/>
    <cellStyle name="Note 2 4 17" xfId="734"/>
    <cellStyle name="Note 2 4 17 2" xfId="735"/>
    <cellStyle name="Note 2 4 18" xfId="736"/>
    <cellStyle name="Note 2 4 18 2" xfId="737"/>
    <cellStyle name="Note 2 4 19" xfId="738"/>
    <cellStyle name="Note 2 4 19 2" xfId="739"/>
    <cellStyle name="Note 2 4 2" xfId="740"/>
    <cellStyle name="Note 2 4 2 2" xfId="741"/>
    <cellStyle name="Note 2 4 2 2 2" xfId="1614"/>
    <cellStyle name="Note 2 4 2 2 3" xfId="1894"/>
    <cellStyle name="Note 2 4 2 3" xfId="1326"/>
    <cellStyle name="Note 2 4 2 3 2" xfId="1942"/>
    <cellStyle name="Note 2 4 2 4" xfId="1374"/>
    <cellStyle name="Note 2 4 2 5" xfId="1694"/>
    <cellStyle name="Note 2 4 2 6" xfId="1741"/>
    <cellStyle name="Note 2 4 2 7" xfId="1788"/>
    <cellStyle name="Note 2 4 2 8" xfId="1840"/>
    <cellStyle name="Note 2 4 20" xfId="742"/>
    <cellStyle name="Note 2 4 20 2" xfId="743"/>
    <cellStyle name="Note 2 4 21" xfId="744"/>
    <cellStyle name="Note 2 4 21 2" xfId="745"/>
    <cellStyle name="Note 2 4 22" xfId="746"/>
    <cellStyle name="Note 2 4 22 2" xfId="747"/>
    <cellStyle name="Note 2 4 23" xfId="748"/>
    <cellStyle name="Note 2 4 23 2" xfId="749"/>
    <cellStyle name="Note 2 4 24" xfId="750"/>
    <cellStyle name="Note 2 4 24 2" xfId="751"/>
    <cellStyle name="Note 2 4 25" xfId="752"/>
    <cellStyle name="Note 2 4 25 2" xfId="753"/>
    <cellStyle name="Note 2 4 26" xfId="754"/>
    <cellStyle name="Note 2 4 26 2" xfId="755"/>
    <cellStyle name="Note 2 4 27" xfId="756"/>
    <cellStyle name="Note 2 4 27 2" xfId="757"/>
    <cellStyle name="Note 2 4 28" xfId="758"/>
    <cellStyle name="Note 2 4 28 2" xfId="759"/>
    <cellStyle name="Note 2 4 29" xfId="760"/>
    <cellStyle name="Note 2 4 29 2" xfId="761"/>
    <cellStyle name="Note 2 4 3" xfId="762"/>
    <cellStyle name="Note 2 4 3 2" xfId="763"/>
    <cellStyle name="Note 2 4 3 2 2" xfId="1621"/>
    <cellStyle name="Note 2 4 3 2 3" xfId="1901"/>
    <cellStyle name="Note 2 4 3 3" xfId="1333"/>
    <cellStyle name="Note 2 4 3 3 2" xfId="1949"/>
    <cellStyle name="Note 2 4 3 4" xfId="1381"/>
    <cellStyle name="Note 2 4 3 5" xfId="1701"/>
    <cellStyle name="Note 2 4 3 6" xfId="1748"/>
    <cellStyle name="Note 2 4 3 7" xfId="1795"/>
    <cellStyle name="Note 2 4 3 8" xfId="1847"/>
    <cellStyle name="Note 2 4 30" xfId="764"/>
    <cellStyle name="Note 2 4 30 2" xfId="765"/>
    <cellStyle name="Note 2 4 31" xfId="766"/>
    <cellStyle name="Note 2 4 31 2" xfId="767"/>
    <cellStyle name="Note 2 4 32" xfId="768"/>
    <cellStyle name="Note 2 4 32 2" xfId="769"/>
    <cellStyle name="Note 2 4 33" xfId="770"/>
    <cellStyle name="Note 2 4 33 2" xfId="771"/>
    <cellStyle name="Note 2 4 34" xfId="772"/>
    <cellStyle name="Note 2 4 34 2" xfId="773"/>
    <cellStyle name="Note 2 4 35" xfId="774"/>
    <cellStyle name="Note 2 4 35 2" xfId="775"/>
    <cellStyle name="Note 2 4 36" xfId="776"/>
    <cellStyle name="Note 2 4 36 2" xfId="777"/>
    <cellStyle name="Note 2 4 37" xfId="778"/>
    <cellStyle name="Note 2 4 37 2" xfId="779"/>
    <cellStyle name="Note 2 4 38" xfId="780"/>
    <cellStyle name="Note 2 4 38 2" xfId="781"/>
    <cellStyle name="Note 2 4 39" xfId="782"/>
    <cellStyle name="Note 2 4 39 2" xfId="783"/>
    <cellStyle name="Note 2 4 4" xfId="784"/>
    <cellStyle name="Note 2 4 4 2" xfId="785"/>
    <cellStyle name="Note 2 4 4 2 2" xfId="1616"/>
    <cellStyle name="Note 2 4 4 2 3" xfId="1896"/>
    <cellStyle name="Note 2 4 4 3" xfId="1328"/>
    <cellStyle name="Note 2 4 4 3 2" xfId="1944"/>
    <cellStyle name="Note 2 4 4 4" xfId="1376"/>
    <cellStyle name="Note 2 4 4 5" xfId="1696"/>
    <cellStyle name="Note 2 4 4 6" xfId="1743"/>
    <cellStyle name="Note 2 4 4 7" xfId="1790"/>
    <cellStyle name="Note 2 4 4 8" xfId="1842"/>
    <cellStyle name="Note 2 4 40" xfId="786"/>
    <cellStyle name="Note 2 4 40 2" xfId="787"/>
    <cellStyle name="Note 2 4 41" xfId="788"/>
    <cellStyle name="Note 2 4 41 2" xfId="789"/>
    <cellStyle name="Note 2 4 42" xfId="790"/>
    <cellStyle name="Note 2 4 42 2" xfId="791"/>
    <cellStyle name="Note 2 4 43" xfId="792"/>
    <cellStyle name="Note 2 4 43 2" xfId="793"/>
    <cellStyle name="Note 2 4 44" xfId="794"/>
    <cellStyle name="Note 2 4 44 2" xfId="795"/>
    <cellStyle name="Note 2 4 45" xfId="796"/>
    <cellStyle name="Note 2 4 45 2" xfId="797"/>
    <cellStyle name="Note 2 4 46" xfId="798"/>
    <cellStyle name="Note 2 4 46 2" xfId="799"/>
    <cellStyle name="Note 2 4 47" xfId="800"/>
    <cellStyle name="Note 2 4 47 2" xfId="801"/>
    <cellStyle name="Note 2 4 48" xfId="802"/>
    <cellStyle name="Note 2 4 48 2" xfId="803"/>
    <cellStyle name="Note 2 4 49" xfId="804"/>
    <cellStyle name="Note 2 4 49 2" xfId="805"/>
    <cellStyle name="Note 2 4 5" xfId="806"/>
    <cellStyle name="Note 2 4 5 2" xfId="807"/>
    <cellStyle name="Note 2 4 5 2 2" xfId="1631"/>
    <cellStyle name="Note 2 4 5 2 3" xfId="1911"/>
    <cellStyle name="Note 2 4 5 3" xfId="1343"/>
    <cellStyle name="Note 2 4 5 3 2" xfId="1959"/>
    <cellStyle name="Note 2 4 5 4" xfId="1391"/>
    <cellStyle name="Note 2 4 5 5" xfId="1711"/>
    <cellStyle name="Note 2 4 5 6" xfId="1758"/>
    <cellStyle name="Note 2 4 5 7" xfId="1805"/>
    <cellStyle name="Note 2 4 5 8" xfId="1857"/>
    <cellStyle name="Note 2 4 50" xfId="808"/>
    <cellStyle name="Note 2 4 50 2" xfId="809"/>
    <cellStyle name="Note 2 4 51" xfId="810"/>
    <cellStyle name="Note 2 4 51 2" xfId="811"/>
    <cellStyle name="Note 2 4 52" xfId="812"/>
    <cellStyle name="Note 2 4 52 2" xfId="813"/>
    <cellStyle name="Note 2 4 53" xfId="814"/>
    <cellStyle name="Note 2 4 54" xfId="815"/>
    <cellStyle name="Note 2 4 55" xfId="816"/>
    <cellStyle name="Note 2 4 56" xfId="817"/>
    <cellStyle name="Note 2 4 57" xfId="818"/>
    <cellStyle name="Note 2 4 58" xfId="1308"/>
    <cellStyle name="Note 2 4 59" xfId="1826"/>
    <cellStyle name="Note 2 4 6" xfId="819"/>
    <cellStyle name="Note 2 4 6 2" xfId="820"/>
    <cellStyle name="Note 2 4 6 2 2" xfId="1648"/>
    <cellStyle name="Note 2 4 6 2 3" xfId="1928"/>
    <cellStyle name="Note 2 4 6 3" xfId="1360"/>
    <cellStyle name="Note 2 4 6 3 2" xfId="1976"/>
    <cellStyle name="Note 2 4 6 4" xfId="1408"/>
    <cellStyle name="Note 2 4 6 5" xfId="1728"/>
    <cellStyle name="Note 2 4 6 6" xfId="1775"/>
    <cellStyle name="Note 2 4 6 7" xfId="1822"/>
    <cellStyle name="Note 2 4 6 8" xfId="1874"/>
    <cellStyle name="Note 2 4 7" xfId="821"/>
    <cellStyle name="Note 2 4 7 2" xfId="822"/>
    <cellStyle name="Note 2 4 7 2 2" xfId="1625"/>
    <cellStyle name="Note 2 4 7 2 3" xfId="1905"/>
    <cellStyle name="Note 2 4 7 3" xfId="1337"/>
    <cellStyle name="Note 2 4 7 3 2" xfId="1953"/>
    <cellStyle name="Note 2 4 7 4" xfId="1385"/>
    <cellStyle name="Note 2 4 7 5" xfId="1705"/>
    <cellStyle name="Note 2 4 7 6" xfId="1752"/>
    <cellStyle name="Note 2 4 7 7" xfId="1799"/>
    <cellStyle name="Note 2 4 7 8" xfId="1851"/>
    <cellStyle name="Note 2 4 8" xfId="823"/>
    <cellStyle name="Note 2 4 8 2" xfId="824"/>
    <cellStyle name="Note 2 4 8 2 2" xfId="1611"/>
    <cellStyle name="Note 2 4 8 2 3" xfId="1891"/>
    <cellStyle name="Note 2 4 8 3" xfId="1323"/>
    <cellStyle name="Note 2 4 8 3 2" xfId="1939"/>
    <cellStyle name="Note 2 4 8 4" xfId="1371"/>
    <cellStyle name="Note 2 4 8 5" xfId="1691"/>
    <cellStyle name="Note 2 4 8 6" xfId="1738"/>
    <cellStyle name="Note 2 4 8 7" xfId="1785"/>
    <cellStyle name="Note 2 4 8 8" xfId="1837"/>
    <cellStyle name="Note 2 4 9" xfId="825"/>
    <cellStyle name="Note 2 4 9 2" xfId="826"/>
    <cellStyle name="Note 2 4 9 3" xfId="1600"/>
    <cellStyle name="Note 2 4 9 4" xfId="1880"/>
    <cellStyle name="Note 2 5" xfId="827"/>
    <cellStyle name="Note 2 5 2" xfId="828"/>
    <cellStyle name="Note 2 5 2 2" xfId="1605"/>
    <cellStyle name="Note 2 5 2 3" xfId="1885"/>
    <cellStyle name="Note 2 5 3" xfId="1317"/>
    <cellStyle name="Note 2 5 3 2" xfId="1933"/>
    <cellStyle name="Note 2 5 4" xfId="1365"/>
    <cellStyle name="Note 2 5 5" xfId="1684"/>
    <cellStyle name="Note 2 5 6" xfId="1732"/>
    <cellStyle name="Note 2 5 7" xfId="1779"/>
    <cellStyle name="Note 2 5 8" xfId="1831"/>
    <cellStyle name="Note 2 6" xfId="829"/>
    <cellStyle name="Note 2 6 2" xfId="830"/>
    <cellStyle name="Note 2 6 2 2" xfId="1659"/>
    <cellStyle name="Note 2 6 3" xfId="1666"/>
    <cellStyle name="Note 2 7" xfId="831"/>
    <cellStyle name="Note 2 7 2" xfId="832"/>
    <cellStyle name="Note 2 7 2 2" xfId="1679"/>
    <cellStyle name="Note 2 7 3" xfId="1440"/>
    <cellStyle name="Note 2 8" xfId="833"/>
    <cellStyle name="Note 2 8 2" xfId="1416"/>
    <cellStyle name="Note 2 8 3" xfId="1677"/>
    <cellStyle name="Note 2 9" xfId="1428"/>
    <cellStyle name="Note 2 9 2" xfId="1422"/>
    <cellStyle name="Note 3" xfId="165"/>
    <cellStyle name="Note 3 2" xfId="1516"/>
    <cellStyle name="Note 3 3" xfId="1585"/>
    <cellStyle name="Note 4" xfId="1463"/>
    <cellStyle name="Note 4 2" xfId="1531"/>
    <cellStyle name="Output" xfId="1275" builtinId="21" customBuiltin="1"/>
    <cellStyle name="Output 2" xfId="166"/>
    <cellStyle name="Output 2 10" xfId="834"/>
    <cellStyle name="Output 2 10 2" xfId="835"/>
    <cellStyle name="Output 2 10 3" xfId="1413"/>
    <cellStyle name="Output 2 11" xfId="836"/>
    <cellStyle name="Output 2 11 2" xfId="837"/>
    <cellStyle name="Output 2 12" xfId="838"/>
    <cellStyle name="Output 2 12 2" xfId="839"/>
    <cellStyle name="Output 2 13" xfId="840"/>
    <cellStyle name="Output 2 13 2" xfId="841"/>
    <cellStyle name="Output 2 14" xfId="842"/>
    <cellStyle name="Output 2 14 2" xfId="843"/>
    <cellStyle name="Output 2 15" xfId="844"/>
    <cellStyle name="Output 2 15 2" xfId="845"/>
    <cellStyle name="Output 2 16" xfId="846"/>
    <cellStyle name="Output 2 16 2" xfId="847"/>
    <cellStyle name="Output 2 17" xfId="848"/>
    <cellStyle name="Output 2 17 2" xfId="849"/>
    <cellStyle name="Output 2 18" xfId="850"/>
    <cellStyle name="Output 2 18 2" xfId="851"/>
    <cellStyle name="Output 2 19" xfId="852"/>
    <cellStyle name="Output 2 19 2" xfId="853"/>
    <cellStyle name="Output 2 2" xfId="167"/>
    <cellStyle name="Output 2 2 10" xfId="854"/>
    <cellStyle name="Output 2 2 10 2" xfId="855"/>
    <cellStyle name="Output 2 2 11" xfId="856"/>
    <cellStyle name="Output 2 2 11 2" xfId="857"/>
    <cellStyle name="Output 2 2 12" xfId="858"/>
    <cellStyle name="Output 2 2 12 2" xfId="859"/>
    <cellStyle name="Output 2 2 13" xfId="860"/>
    <cellStyle name="Output 2 2 13 2" xfId="861"/>
    <cellStyle name="Output 2 2 14" xfId="862"/>
    <cellStyle name="Output 2 2 14 2" xfId="863"/>
    <cellStyle name="Output 2 2 15" xfId="864"/>
    <cellStyle name="Output 2 2 15 2" xfId="865"/>
    <cellStyle name="Output 2 2 16" xfId="866"/>
    <cellStyle name="Output 2 2 16 2" xfId="867"/>
    <cellStyle name="Output 2 2 17" xfId="868"/>
    <cellStyle name="Output 2 2 17 2" xfId="869"/>
    <cellStyle name="Output 2 2 18" xfId="870"/>
    <cellStyle name="Output 2 2 18 2" xfId="871"/>
    <cellStyle name="Output 2 2 19" xfId="872"/>
    <cellStyle name="Output 2 2 19 2" xfId="873"/>
    <cellStyle name="Output 2 2 2" xfId="874"/>
    <cellStyle name="Output 2 2 2 2" xfId="875"/>
    <cellStyle name="Output 2 2 2 2 2" xfId="1639"/>
    <cellStyle name="Output 2 2 2 2 3" xfId="1919"/>
    <cellStyle name="Output 2 2 2 3" xfId="1351"/>
    <cellStyle name="Output 2 2 2 3 2" xfId="1967"/>
    <cellStyle name="Output 2 2 2 4" xfId="1399"/>
    <cellStyle name="Output 2 2 2 5" xfId="1719"/>
    <cellStyle name="Output 2 2 2 6" xfId="1766"/>
    <cellStyle name="Output 2 2 2 7" xfId="1813"/>
    <cellStyle name="Output 2 2 2 8" xfId="1865"/>
    <cellStyle name="Output 2 2 20" xfId="876"/>
    <cellStyle name="Output 2 2 20 2" xfId="877"/>
    <cellStyle name="Output 2 2 21" xfId="878"/>
    <cellStyle name="Output 2 2 21 2" xfId="879"/>
    <cellStyle name="Output 2 2 22" xfId="880"/>
    <cellStyle name="Output 2 2 22 2" xfId="881"/>
    <cellStyle name="Output 2 2 23" xfId="882"/>
    <cellStyle name="Output 2 2 23 2" xfId="883"/>
    <cellStyle name="Output 2 2 24" xfId="884"/>
    <cellStyle name="Output 2 2 24 2" xfId="885"/>
    <cellStyle name="Output 2 2 25" xfId="886"/>
    <cellStyle name="Output 2 2 25 2" xfId="887"/>
    <cellStyle name="Output 2 2 26" xfId="888"/>
    <cellStyle name="Output 2 2 26 2" xfId="889"/>
    <cellStyle name="Output 2 2 27" xfId="890"/>
    <cellStyle name="Output 2 2 27 2" xfId="891"/>
    <cellStyle name="Output 2 2 28" xfId="892"/>
    <cellStyle name="Output 2 2 28 2" xfId="893"/>
    <cellStyle name="Output 2 2 29" xfId="894"/>
    <cellStyle name="Output 2 2 29 2" xfId="895"/>
    <cellStyle name="Output 2 2 3" xfId="896"/>
    <cellStyle name="Output 2 2 3 2" xfId="897"/>
    <cellStyle name="Output 2 2 3 2 2" xfId="1626"/>
    <cellStyle name="Output 2 2 3 2 3" xfId="1906"/>
    <cellStyle name="Output 2 2 3 3" xfId="1338"/>
    <cellStyle name="Output 2 2 3 3 2" xfId="1954"/>
    <cellStyle name="Output 2 2 3 4" xfId="1386"/>
    <cellStyle name="Output 2 2 3 5" xfId="1706"/>
    <cellStyle name="Output 2 2 3 6" xfId="1753"/>
    <cellStyle name="Output 2 2 3 7" xfId="1800"/>
    <cellStyle name="Output 2 2 3 8" xfId="1852"/>
    <cellStyle name="Output 2 2 30" xfId="898"/>
    <cellStyle name="Output 2 2 30 2" xfId="899"/>
    <cellStyle name="Output 2 2 31" xfId="900"/>
    <cellStyle name="Output 2 2 31 2" xfId="901"/>
    <cellStyle name="Output 2 2 32" xfId="902"/>
    <cellStyle name="Output 2 2 32 2" xfId="903"/>
    <cellStyle name="Output 2 2 33" xfId="904"/>
    <cellStyle name="Output 2 2 33 2" xfId="905"/>
    <cellStyle name="Output 2 2 34" xfId="906"/>
    <cellStyle name="Output 2 2 34 2" xfId="907"/>
    <cellStyle name="Output 2 2 35" xfId="908"/>
    <cellStyle name="Output 2 2 35 2" xfId="909"/>
    <cellStyle name="Output 2 2 36" xfId="910"/>
    <cellStyle name="Output 2 2 36 2" xfId="911"/>
    <cellStyle name="Output 2 2 37" xfId="912"/>
    <cellStyle name="Output 2 2 37 2" xfId="913"/>
    <cellStyle name="Output 2 2 38" xfId="914"/>
    <cellStyle name="Output 2 2 38 2" xfId="915"/>
    <cellStyle name="Output 2 2 39" xfId="916"/>
    <cellStyle name="Output 2 2 39 2" xfId="917"/>
    <cellStyle name="Output 2 2 4" xfId="918"/>
    <cellStyle name="Output 2 2 4 2" xfId="919"/>
    <cellStyle name="Output 2 2 4 2 2" xfId="1620"/>
    <cellStyle name="Output 2 2 4 2 3" xfId="1900"/>
    <cellStyle name="Output 2 2 4 3" xfId="1332"/>
    <cellStyle name="Output 2 2 4 3 2" xfId="1948"/>
    <cellStyle name="Output 2 2 4 4" xfId="1380"/>
    <cellStyle name="Output 2 2 4 5" xfId="1700"/>
    <cellStyle name="Output 2 2 4 6" xfId="1747"/>
    <cellStyle name="Output 2 2 4 7" xfId="1794"/>
    <cellStyle name="Output 2 2 4 8" xfId="1846"/>
    <cellStyle name="Output 2 2 40" xfId="920"/>
    <cellStyle name="Output 2 2 40 2" xfId="921"/>
    <cellStyle name="Output 2 2 41" xfId="922"/>
    <cellStyle name="Output 2 2 41 2" xfId="923"/>
    <cellStyle name="Output 2 2 42" xfId="924"/>
    <cellStyle name="Output 2 2 42 2" xfId="925"/>
    <cellStyle name="Output 2 2 43" xfId="926"/>
    <cellStyle name="Output 2 2 43 2" xfId="927"/>
    <cellStyle name="Output 2 2 44" xfId="928"/>
    <cellStyle name="Output 2 2 44 2" xfId="929"/>
    <cellStyle name="Output 2 2 45" xfId="930"/>
    <cellStyle name="Output 2 2 45 2" xfId="931"/>
    <cellStyle name="Output 2 2 46" xfId="932"/>
    <cellStyle name="Output 2 2 46 2" xfId="933"/>
    <cellStyle name="Output 2 2 47" xfId="934"/>
    <cellStyle name="Output 2 2 47 2" xfId="935"/>
    <cellStyle name="Output 2 2 48" xfId="936"/>
    <cellStyle name="Output 2 2 48 2" xfId="937"/>
    <cellStyle name="Output 2 2 49" xfId="938"/>
    <cellStyle name="Output 2 2 49 2" xfId="939"/>
    <cellStyle name="Output 2 2 5" xfId="940"/>
    <cellStyle name="Output 2 2 5 2" xfId="941"/>
    <cellStyle name="Output 2 2 5 2 2" xfId="1636"/>
    <cellStyle name="Output 2 2 5 2 3" xfId="1916"/>
    <cellStyle name="Output 2 2 5 3" xfId="1348"/>
    <cellStyle name="Output 2 2 5 3 2" xfId="1964"/>
    <cellStyle name="Output 2 2 5 4" xfId="1396"/>
    <cellStyle name="Output 2 2 5 5" xfId="1716"/>
    <cellStyle name="Output 2 2 5 6" xfId="1763"/>
    <cellStyle name="Output 2 2 5 7" xfId="1810"/>
    <cellStyle name="Output 2 2 5 8" xfId="1862"/>
    <cellStyle name="Output 2 2 50" xfId="942"/>
    <cellStyle name="Output 2 2 50 2" xfId="943"/>
    <cellStyle name="Output 2 2 51" xfId="944"/>
    <cellStyle name="Output 2 2 51 2" xfId="945"/>
    <cellStyle name="Output 2 2 52" xfId="946"/>
    <cellStyle name="Output 2 2 52 2" xfId="947"/>
    <cellStyle name="Output 2 2 53" xfId="948"/>
    <cellStyle name="Output 2 2 54" xfId="949"/>
    <cellStyle name="Output 2 2 55" xfId="950"/>
    <cellStyle name="Output 2 2 56" xfId="951"/>
    <cellStyle name="Output 2 2 57" xfId="952"/>
    <cellStyle name="Output 2 2 58" xfId="1825"/>
    <cellStyle name="Output 2 2 6" xfId="953"/>
    <cellStyle name="Output 2 2 6 2" xfId="954"/>
    <cellStyle name="Output 2 2 6 2 2" xfId="1647"/>
    <cellStyle name="Output 2 2 6 2 3" xfId="1927"/>
    <cellStyle name="Output 2 2 6 3" xfId="1359"/>
    <cellStyle name="Output 2 2 6 3 2" xfId="1975"/>
    <cellStyle name="Output 2 2 6 4" xfId="1407"/>
    <cellStyle name="Output 2 2 6 5" xfId="1727"/>
    <cellStyle name="Output 2 2 6 6" xfId="1774"/>
    <cellStyle name="Output 2 2 6 7" xfId="1821"/>
    <cellStyle name="Output 2 2 6 8" xfId="1873"/>
    <cellStyle name="Output 2 2 7" xfId="955"/>
    <cellStyle name="Output 2 2 7 2" xfId="956"/>
    <cellStyle name="Output 2 2 7 2 2" xfId="1630"/>
    <cellStyle name="Output 2 2 7 2 3" xfId="1910"/>
    <cellStyle name="Output 2 2 7 3" xfId="1342"/>
    <cellStyle name="Output 2 2 7 3 2" xfId="1958"/>
    <cellStyle name="Output 2 2 7 4" xfId="1390"/>
    <cellStyle name="Output 2 2 7 5" xfId="1710"/>
    <cellStyle name="Output 2 2 7 6" xfId="1757"/>
    <cellStyle name="Output 2 2 7 7" xfId="1804"/>
    <cellStyle name="Output 2 2 7 8" xfId="1856"/>
    <cellStyle name="Output 2 2 8" xfId="957"/>
    <cellStyle name="Output 2 2 8 2" xfId="958"/>
    <cellStyle name="Output 2 2 8 2 2" xfId="1610"/>
    <cellStyle name="Output 2 2 8 2 3" xfId="1890"/>
    <cellStyle name="Output 2 2 8 3" xfId="1322"/>
    <cellStyle name="Output 2 2 8 3 2" xfId="1938"/>
    <cellStyle name="Output 2 2 8 4" xfId="1370"/>
    <cellStyle name="Output 2 2 8 5" xfId="1690"/>
    <cellStyle name="Output 2 2 8 6" xfId="1737"/>
    <cellStyle name="Output 2 2 8 7" xfId="1784"/>
    <cellStyle name="Output 2 2 8 8" xfId="1836"/>
    <cellStyle name="Output 2 2 9" xfId="959"/>
    <cellStyle name="Output 2 2 9 2" xfId="960"/>
    <cellStyle name="Output 2 2 9 3" xfId="1599"/>
    <cellStyle name="Output 2 2 9 4" xfId="1879"/>
    <cellStyle name="Output 2 20" xfId="961"/>
    <cellStyle name="Output 2 20 2" xfId="962"/>
    <cellStyle name="Output 2 21" xfId="963"/>
    <cellStyle name="Output 2 21 2" xfId="964"/>
    <cellStyle name="Output 2 22" xfId="965"/>
    <cellStyle name="Output 2 22 2" xfId="966"/>
    <cellStyle name="Output 2 23" xfId="967"/>
    <cellStyle name="Output 2 23 2" xfId="968"/>
    <cellStyle name="Output 2 24" xfId="969"/>
    <cellStyle name="Output 2 24 2" xfId="970"/>
    <cellStyle name="Output 2 25" xfId="971"/>
    <cellStyle name="Output 2 25 2" xfId="972"/>
    <cellStyle name="Output 2 26" xfId="973"/>
    <cellStyle name="Output 2 26 2" xfId="974"/>
    <cellStyle name="Output 2 27" xfId="975"/>
    <cellStyle name="Output 2 27 2" xfId="976"/>
    <cellStyle name="Output 2 28" xfId="977"/>
    <cellStyle name="Output 2 28 2" xfId="978"/>
    <cellStyle name="Output 2 29" xfId="979"/>
    <cellStyle name="Output 2 29 2" xfId="980"/>
    <cellStyle name="Output 2 3" xfId="981"/>
    <cellStyle name="Output 2 3 2" xfId="982"/>
    <cellStyle name="Output 2 3 2 2" xfId="1606"/>
    <cellStyle name="Output 2 3 2 3" xfId="1886"/>
    <cellStyle name="Output 2 3 3" xfId="1318"/>
    <cellStyle name="Output 2 3 3 2" xfId="1934"/>
    <cellStyle name="Output 2 3 4" xfId="1366"/>
    <cellStyle name="Output 2 3 5" xfId="1685"/>
    <cellStyle name="Output 2 3 6" xfId="1733"/>
    <cellStyle name="Output 2 3 7" xfId="1780"/>
    <cellStyle name="Output 2 3 8" xfId="1832"/>
    <cellStyle name="Output 2 30" xfId="983"/>
    <cellStyle name="Output 2 30 2" xfId="984"/>
    <cellStyle name="Output 2 31" xfId="985"/>
    <cellStyle name="Output 2 31 2" xfId="986"/>
    <cellStyle name="Output 2 32" xfId="987"/>
    <cellStyle name="Output 2 32 2" xfId="988"/>
    <cellStyle name="Output 2 33" xfId="989"/>
    <cellStyle name="Output 2 33 2" xfId="990"/>
    <cellStyle name="Output 2 34" xfId="991"/>
    <cellStyle name="Output 2 34 2" xfId="992"/>
    <cellStyle name="Output 2 35" xfId="993"/>
    <cellStyle name="Output 2 35 2" xfId="994"/>
    <cellStyle name="Output 2 36" xfId="995"/>
    <cellStyle name="Output 2 36 2" xfId="996"/>
    <cellStyle name="Output 2 37" xfId="997"/>
    <cellStyle name="Output 2 37 2" xfId="998"/>
    <cellStyle name="Output 2 38" xfId="999"/>
    <cellStyle name="Output 2 38 2" xfId="1000"/>
    <cellStyle name="Output 2 39" xfId="1001"/>
    <cellStyle name="Output 2 39 2" xfId="1002"/>
    <cellStyle name="Output 2 4" xfId="1003"/>
    <cellStyle name="Output 2 4 2" xfId="1004"/>
    <cellStyle name="Output 2 4 2 2" xfId="1425"/>
    <cellStyle name="Output 2 4 3" xfId="1431"/>
    <cellStyle name="Output 2 40" xfId="1005"/>
    <cellStyle name="Output 2 40 2" xfId="1006"/>
    <cellStyle name="Output 2 41" xfId="1007"/>
    <cellStyle name="Output 2 41 2" xfId="1008"/>
    <cellStyle name="Output 2 42" xfId="1009"/>
    <cellStyle name="Output 2 42 2" xfId="1010"/>
    <cellStyle name="Output 2 43" xfId="1011"/>
    <cellStyle name="Output 2 43 2" xfId="1012"/>
    <cellStyle name="Output 2 44" xfId="1013"/>
    <cellStyle name="Output 2 44 2" xfId="1014"/>
    <cellStyle name="Output 2 45" xfId="1015"/>
    <cellStyle name="Output 2 45 2" xfId="1016"/>
    <cellStyle name="Output 2 46" xfId="1017"/>
    <cellStyle name="Output 2 46 2" xfId="1018"/>
    <cellStyle name="Output 2 47" xfId="1019"/>
    <cellStyle name="Output 2 47 2" xfId="1020"/>
    <cellStyle name="Output 2 48" xfId="1021"/>
    <cellStyle name="Output 2 48 2" xfId="1022"/>
    <cellStyle name="Output 2 49" xfId="1023"/>
    <cellStyle name="Output 2 49 2" xfId="1024"/>
    <cellStyle name="Output 2 5" xfId="1025"/>
    <cellStyle name="Output 2 5 2" xfId="1026"/>
    <cellStyle name="Output 2 5 2 2" xfId="1415"/>
    <cellStyle name="Output 2 5 3" xfId="1652"/>
    <cellStyle name="Output 2 50" xfId="1027"/>
    <cellStyle name="Output 2 50 2" xfId="1028"/>
    <cellStyle name="Output 2 51" xfId="1029"/>
    <cellStyle name="Output 2 51 2" xfId="1030"/>
    <cellStyle name="Output 2 52" xfId="1031"/>
    <cellStyle name="Output 2 52 2" xfId="1032"/>
    <cellStyle name="Output 2 53" xfId="1033"/>
    <cellStyle name="Output 2 53 2" xfId="1034"/>
    <cellStyle name="Output 2 54" xfId="1035"/>
    <cellStyle name="Output 2 55" xfId="1036"/>
    <cellStyle name="Output 2 56" xfId="1037"/>
    <cellStyle name="Output 2 57" xfId="1038"/>
    <cellStyle name="Output 2 58" xfId="1039"/>
    <cellStyle name="Output 2 59" xfId="1306"/>
    <cellStyle name="Output 2 6" xfId="1040"/>
    <cellStyle name="Output 2 6 2" xfId="1041"/>
    <cellStyle name="Output 2 6 2 2" xfId="1443"/>
    <cellStyle name="Output 2 6 3" xfId="1418"/>
    <cellStyle name="Output 2 7" xfId="1042"/>
    <cellStyle name="Output 2 7 2" xfId="1043"/>
    <cellStyle name="Output 2 7 2 2" xfId="1424"/>
    <cellStyle name="Output 2 7 3" xfId="1450"/>
    <cellStyle name="Output 2 8" xfId="1044"/>
    <cellStyle name="Output 2 8 2" xfId="1045"/>
    <cellStyle name="Output 2 8 2 2" xfId="1445"/>
    <cellStyle name="Output 2 8 3" xfId="1681"/>
    <cellStyle name="Output 2 9" xfId="1046"/>
    <cellStyle name="Output 2 9 2" xfId="1047"/>
    <cellStyle name="Output 2 9 3" xfId="1657"/>
    <cellStyle name="Percent 2" xfId="168"/>
    <cellStyle name="Percent 2 2" xfId="1048"/>
    <cellStyle name="Percent 2 3" xfId="1049"/>
    <cellStyle name="Percent 3" xfId="1448"/>
    <cellStyle name="Percent 3 2" xfId="1493"/>
    <cellStyle name="Percent 4" xfId="1549"/>
    <cellStyle name="Percent 5" xfId="1411"/>
    <cellStyle name="Title" xfId="1266" builtinId="15" customBuiltin="1"/>
    <cellStyle name="Title 2" xfId="169"/>
    <cellStyle name="Total" xfId="1281" builtinId="25" customBuiltin="1"/>
    <cellStyle name="Total 2" xfId="170"/>
    <cellStyle name="Total 2 10" xfId="1050"/>
    <cellStyle name="Total 2 10 2" xfId="1051"/>
    <cellStyle name="Total 2 10 3" xfId="1446"/>
    <cellStyle name="Total 2 11" xfId="1052"/>
    <cellStyle name="Total 2 11 2" xfId="1053"/>
    <cellStyle name="Total 2 11 3" xfId="1458"/>
    <cellStyle name="Total 2 12" xfId="1054"/>
    <cellStyle name="Total 2 12 2" xfId="1055"/>
    <cellStyle name="Total 2 13" xfId="1056"/>
    <cellStyle name="Total 2 13 2" xfId="1057"/>
    <cellStyle name="Total 2 14" xfId="1058"/>
    <cellStyle name="Total 2 14 2" xfId="1059"/>
    <cellStyle name="Total 2 15" xfId="1060"/>
    <cellStyle name="Total 2 15 2" xfId="1061"/>
    <cellStyle name="Total 2 16" xfId="1062"/>
    <cellStyle name="Total 2 16 2" xfId="1063"/>
    <cellStyle name="Total 2 17" xfId="1064"/>
    <cellStyle name="Total 2 17 2" xfId="1065"/>
    <cellStyle name="Total 2 18" xfId="1066"/>
    <cellStyle name="Total 2 18 2" xfId="1067"/>
    <cellStyle name="Total 2 19" xfId="1068"/>
    <cellStyle name="Total 2 19 2" xfId="1069"/>
    <cellStyle name="Total 2 2" xfId="171"/>
    <cellStyle name="Total 2 2 10" xfId="1070"/>
    <cellStyle name="Total 2 2 10 2" xfId="1071"/>
    <cellStyle name="Total 2 2 11" xfId="1072"/>
    <cellStyle name="Total 2 2 11 2" xfId="1073"/>
    <cellStyle name="Total 2 2 12" xfId="1074"/>
    <cellStyle name="Total 2 2 12 2" xfId="1075"/>
    <cellStyle name="Total 2 2 13" xfId="1076"/>
    <cellStyle name="Total 2 2 13 2" xfId="1077"/>
    <cellStyle name="Total 2 2 14" xfId="1078"/>
    <cellStyle name="Total 2 2 14 2" xfId="1079"/>
    <cellStyle name="Total 2 2 15" xfId="1080"/>
    <cellStyle name="Total 2 2 15 2" xfId="1081"/>
    <cellStyle name="Total 2 2 16" xfId="1082"/>
    <cellStyle name="Total 2 2 16 2" xfId="1083"/>
    <cellStyle name="Total 2 2 17" xfId="1084"/>
    <cellStyle name="Total 2 2 17 2" xfId="1085"/>
    <cellStyle name="Total 2 2 18" xfId="1086"/>
    <cellStyle name="Total 2 2 18 2" xfId="1087"/>
    <cellStyle name="Total 2 2 19" xfId="1088"/>
    <cellStyle name="Total 2 2 19 2" xfId="1089"/>
    <cellStyle name="Total 2 2 2" xfId="1090"/>
    <cellStyle name="Total 2 2 2 2" xfId="1091"/>
    <cellStyle name="Total 2 2 2 2 2" xfId="1641"/>
    <cellStyle name="Total 2 2 2 2 3" xfId="1921"/>
    <cellStyle name="Total 2 2 2 3" xfId="1353"/>
    <cellStyle name="Total 2 2 2 3 2" xfId="1969"/>
    <cellStyle name="Total 2 2 2 4" xfId="1401"/>
    <cellStyle name="Total 2 2 2 5" xfId="1721"/>
    <cellStyle name="Total 2 2 2 6" xfId="1768"/>
    <cellStyle name="Total 2 2 2 7" xfId="1815"/>
    <cellStyle name="Total 2 2 2 8" xfId="1867"/>
    <cellStyle name="Total 2 2 20" xfId="1092"/>
    <cellStyle name="Total 2 2 20 2" xfId="1093"/>
    <cellStyle name="Total 2 2 21" xfId="1094"/>
    <cellStyle name="Total 2 2 21 2" xfId="1095"/>
    <cellStyle name="Total 2 2 22" xfId="1096"/>
    <cellStyle name="Total 2 2 22 2" xfId="1097"/>
    <cellStyle name="Total 2 2 23" xfId="1098"/>
    <cellStyle name="Total 2 2 23 2" xfId="1099"/>
    <cellStyle name="Total 2 2 24" xfId="1100"/>
    <cellStyle name="Total 2 2 24 2" xfId="1101"/>
    <cellStyle name="Total 2 2 25" xfId="1102"/>
    <cellStyle name="Total 2 2 25 2" xfId="1103"/>
    <cellStyle name="Total 2 2 26" xfId="1104"/>
    <cellStyle name="Total 2 2 26 2" xfId="1105"/>
    <cellStyle name="Total 2 2 27" xfId="1106"/>
    <cellStyle name="Total 2 2 27 2" xfId="1107"/>
    <cellStyle name="Total 2 2 28" xfId="1108"/>
    <cellStyle name="Total 2 2 28 2" xfId="1109"/>
    <cellStyle name="Total 2 2 29" xfId="1110"/>
    <cellStyle name="Total 2 2 29 2" xfId="1111"/>
    <cellStyle name="Total 2 2 3" xfId="1112"/>
    <cellStyle name="Total 2 2 3 2" xfId="1113"/>
    <cellStyle name="Total 2 2 3 2 2" xfId="1635"/>
    <cellStyle name="Total 2 2 3 2 3" xfId="1915"/>
    <cellStyle name="Total 2 2 3 3" xfId="1347"/>
    <cellStyle name="Total 2 2 3 3 2" xfId="1963"/>
    <cellStyle name="Total 2 2 3 4" xfId="1395"/>
    <cellStyle name="Total 2 2 3 5" xfId="1715"/>
    <cellStyle name="Total 2 2 3 6" xfId="1762"/>
    <cellStyle name="Total 2 2 3 7" xfId="1809"/>
    <cellStyle name="Total 2 2 3 8" xfId="1861"/>
    <cellStyle name="Total 2 2 30" xfId="1114"/>
    <cellStyle name="Total 2 2 30 2" xfId="1115"/>
    <cellStyle name="Total 2 2 31" xfId="1116"/>
    <cellStyle name="Total 2 2 31 2" xfId="1117"/>
    <cellStyle name="Total 2 2 32" xfId="1118"/>
    <cellStyle name="Total 2 2 32 2" xfId="1119"/>
    <cellStyle name="Total 2 2 33" xfId="1120"/>
    <cellStyle name="Total 2 2 33 2" xfId="1121"/>
    <cellStyle name="Total 2 2 34" xfId="1122"/>
    <cellStyle name="Total 2 2 34 2" xfId="1123"/>
    <cellStyle name="Total 2 2 35" xfId="1124"/>
    <cellStyle name="Total 2 2 35 2" xfId="1125"/>
    <cellStyle name="Total 2 2 36" xfId="1126"/>
    <cellStyle name="Total 2 2 36 2" xfId="1127"/>
    <cellStyle name="Total 2 2 37" xfId="1128"/>
    <cellStyle name="Total 2 2 37 2" xfId="1129"/>
    <cellStyle name="Total 2 2 38" xfId="1130"/>
    <cellStyle name="Total 2 2 38 2" xfId="1131"/>
    <cellStyle name="Total 2 2 39" xfId="1132"/>
    <cellStyle name="Total 2 2 39 2" xfId="1133"/>
    <cellStyle name="Total 2 2 4" xfId="1134"/>
    <cellStyle name="Total 2 2 4 2" xfId="1135"/>
    <cellStyle name="Total 2 2 4 2 2" xfId="1644"/>
    <cellStyle name="Total 2 2 4 2 3" xfId="1924"/>
    <cellStyle name="Total 2 2 4 3" xfId="1356"/>
    <cellStyle name="Total 2 2 4 3 2" xfId="1972"/>
    <cellStyle name="Total 2 2 4 4" xfId="1404"/>
    <cellStyle name="Total 2 2 4 5" xfId="1724"/>
    <cellStyle name="Total 2 2 4 6" xfId="1771"/>
    <cellStyle name="Total 2 2 4 7" xfId="1818"/>
    <cellStyle name="Total 2 2 4 8" xfId="1870"/>
    <cellStyle name="Total 2 2 40" xfId="1136"/>
    <cellStyle name="Total 2 2 40 2" xfId="1137"/>
    <cellStyle name="Total 2 2 41" xfId="1138"/>
    <cellStyle name="Total 2 2 41 2" xfId="1139"/>
    <cellStyle name="Total 2 2 42" xfId="1140"/>
    <cellStyle name="Total 2 2 42 2" xfId="1141"/>
    <cellStyle name="Total 2 2 43" xfId="1142"/>
    <cellStyle name="Total 2 2 43 2" xfId="1143"/>
    <cellStyle name="Total 2 2 44" xfId="1144"/>
    <cellStyle name="Total 2 2 44 2" xfId="1145"/>
    <cellStyle name="Total 2 2 45" xfId="1146"/>
    <cellStyle name="Total 2 2 45 2" xfId="1147"/>
    <cellStyle name="Total 2 2 46" xfId="1148"/>
    <cellStyle name="Total 2 2 46 2" xfId="1149"/>
    <cellStyle name="Total 2 2 47" xfId="1150"/>
    <cellStyle name="Total 2 2 47 2" xfId="1151"/>
    <cellStyle name="Total 2 2 48" xfId="1152"/>
    <cellStyle name="Total 2 2 48 2" xfId="1153"/>
    <cellStyle name="Total 2 2 49" xfId="1154"/>
    <cellStyle name="Total 2 2 49 2" xfId="1155"/>
    <cellStyle name="Total 2 2 5" xfId="1156"/>
    <cellStyle name="Total 2 2 5 2" xfId="1157"/>
    <cellStyle name="Total 2 2 5 2 2" xfId="1618"/>
    <cellStyle name="Total 2 2 5 2 3" xfId="1898"/>
    <cellStyle name="Total 2 2 5 3" xfId="1330"/>
    <cellStyle name="Total 2 2 5 3 2" xfId="1946"/>
    <cellStyle name="Total 2 2 5 4" xfId="1378"/>
    <cellStyle name="Total 2 2 5 5" xfId="1698"/>
    <cellStyle name="Total 2 2 5 6" xfId="1745"/>
    <cellStyle name="Total 2 2 5 7" xfId="1792"/>
    <cellStyle name="Total 2 2 5 8" xfId="1844"/>
    <cellStyle name="Total 2 2 50" xfId="1158"/>
    <cellStyle name="Total 2 2 50 2" xfId="1159"/>
    <cellStyle name="Total 2 2 51" xfId="1160"/>
    <cellStyle name="Total 2 2 51 2" xfId="1161"/>
    <cellStyle name="Total 2 2 52" xfId="1162"/>
    <cellStyle name="Total 2 2 52 2" xfId="1163"/>
    <cellStyle name="Total 2 2 53" xfId="1164"/>
    <cellStyle name="Total 2 2 54" xfId="1165"/>
    <cellStyle name="Total 2 2 55" xfId="1166"/>
    <cellStyle name="Total 2 2 56" xfId="1167"/>
    <cellStyle name="Total 2 2 57" xfId="1168"/>
    <cellStyle name="Total 2 2 58" xfId="1309"/>
    <cellStyle name="Total 2 2 6" xfId="1169"/>
    <cellStyle name="Total 2 2 6 2" xfId="1170"/>
    <cellStyle name="Total 2 2 6 2 2" xfId="1646"/>
    <cellStyle name="Total 2 2 6 2 3" xfId="1926"/>
    <cellStyle name="Total 2 2 6 3" xfId="1358"/>
    <cellStyle name="Total 2 2 6 3 2" xfId="1974"/>
    <cellStyle name="Total 2 2 6 4" xfId="1406"/>
    <cellStyle name="Total 2 2 6 5" xfId="1726"/>
    <cellStyle name="Total 2 2 6 6" xfId="1773"/>
    <cellStyle name="Total 2 2 6 7" xfId="1820"/>
    <cellStyle name="Total 2 2 6 8" xfId="1872"/>
    <cellStyle name="Total 2 2 7" xfId="1171"/>
    <cellStyle name="Total 2 2 7 2" xfId="1172"/>
    <cellStyle name="Total 2 2 7 2 2" xfId="1640"/>
    <cellStyle name="Total 2 2 7 2 3" xfId="1920"/>
    <cellStyle name="Total 2 2 7 3" xfId="1352"/>
    <cellStyle name="Total 2 2 7 3 2" xfId="1968"/>
    <cellStyle name="Total 2 2 7 4" xfId="1400"/>
    <cellStyle name="Total 2 2 7 5" xfId="1720"/>
    <cellStyle name="Total 2 2 7 6" xfId="1767"/>
    <cellStyle name="Total 2 2 7 7" xfId="1814"/>
    <cellStyle name="Total 2 2 7 8" xfId="1866"/>
    <cellStyle name="Total 2 2 8" xfId="1173"/>
    <cellStyle name="Total 2 2 8 2" xfId="1174"/>
    <cellStyle name="Total 2 2 8 2 2" xfId="1609"/>
    <cellStyle name="Total 2 2 8 2 3" xfId="1889"/>
    <cellStyle name="Total 2 2 8 3" xfId="1321"/>
    <cellStyle name="Total 2 2 8 3 2" xfId="1937"/>
    <cellStyle name="Total 2 2 8 4" xfId="1369"/>
    <cellStyle name="Total 2 2 8 5" xfId="1689"/>
    <cellStyle name="Total 2 2 8 6" xfId="1736"/>
    <cellStyle name="Total 2 2 8 7" xfId="1783"/>
    <cellStyle name="Total 2 2 8 8" xfId="1835"/>
    <cellStyle name="Total 2 2 9" xfId="1175"/>
    <cellStyle name="Total 2 2 9 2" xfId="1176"/>
    <cellStyle name="Total 2 2 9 3" xfId="1598"/>
    <cellStyle name="Total 2 2 9 4" xfId="1878"/>
    <cellStyle name="Total 2 20" xfId="1177"/>
    <cellStyle name="Total 2 20 2" xfId="1178"/>
    <cellStyle name="Total 2 21" xfId="1179"/>
    <cellStyle name="Total 2 21 2" xfId="1180"/>
    <cellStyle name="Total 2 22" xfId="1181"/>
    <cellStyle name="Total 2 22 2" xfId="1182"/>
    <cellStyle name="Total 2 23" xfId="1183"/>
    <cellStyle name="Total 2 23 2" xfId="1184"/>
    <cellStyle name="Total 2 24" xfId="1185"/>
    <cellStyle name="Total 2 24 2" xfId="1186"/>
    <cellStyle name="Total 2 25" xfId="1187"/>
    <cellStyle name="Total 2 25 2" xfId="1188"/>
    <cellStyle name="Total 2 26" xfId="1189"/>
    <cellStyle name="Total 2 26 2" xfId="1190"/>
    <cellStyle name="Total 2 27" xfId="1191"/>
    <cellStyle name="Total 2 27 2" xfId="1192"/>
    <cellStyle name="Total 2 28" xfId="1193"/>
    <cellStyle name="Total 2 28 2" xfId="1194"/>
    <cellStyle name="Total 2 29" xfId="1195"/>
    <cellStyle name="Total 2 29 2" xfId="1196"/>
    <cellStyle name="Total 2 3" xfId="1197"/>
    <cellStyle name="Total 2 3 2" xfId="1198"/>
    <cellStyle name="Total 2 3 2 2" xfId="1607"/>
    <cellStyle name="Total 2 3 2 3" xfId="1887"/>
    <cellStyle name="Total 2 3 3" xfId="1319"/>
    <cellStyle name="Total 2 3 3 2" xfId="1935"/>
    <cellStyle name="Total 2 3 4" xfId="1367"/>
    <cellStyle name="Total 2 3 5" xfId="1686"/>
    <cellStyle name="Total 2 3 6" xfId="1734"/>
    <cellStyle name="Total 2 3 7" xfId="1781"/>
    <cellStyle name="Total 2 3 8" xfId="1833"/>
    <cellStyle name="Total 2 30" xfId="1199"/>
    <cellStyle name="Total 2 30 2" xfId="1200"/>
    <cellStyle name="Total 2 31" xfId="1201"/>
    <cellStyle name="Total 2 31 2" xfId="1202"/>
    <cellStyle name="Total 2 32" xfId="1203"/>
    <cellStyle name="Total 2 32 2" xfId="1204"/>
    <cellStyle name="Total 2 33" xfId="1205"/>
    <cellStyle name="Total 2 33 2" xfId="1206"/>
    <cellStyle name="Total 2 34" xfId="1207"/>
    <cellStyle name="Total 2 34 2" xfId="1208"/>
    <cellStyle name="Total 2 35" xfId="1209"/>
    <cellStyle name="Total 2 35 2" xfId="1210"/>
    <cellStyle name="Total 2 36" xfId="1211"/>
    <cellStyle name="Total 2 36 2" xfId="1212"/>
    <cellStyle name="Total 2 37" xfId="1213"/>
    <cellStyle name="Total 2 37 2" xfId="1214"/>
    <cellStyle name="Total 2 38" xfId="1215"/>
    <cellStyle name="Total 2 38 2" xfId="1216"/>
    <cellStyle name="Total 2 39" xfId="1217"/>
    <cellStyle name="Total 2 39 2" xfId="1218"/>
    <cellStyle name="Total 2 4" xfId="1219"/>
    <cellStyle name="Total 2 4 2" xfId="1220"/>
    <cellStyle name="Total 2 4 2 2" xfId="1412"/>
    <cellStyle name="Total 2 4 3" xfId="1656"/>
    <cellStyle name="Total 2 40" xfId="1221"/>
    <cellStyle name="Total 2 40 2" xfId="1222"/>
    <cellStyle name="Total 2 41" xfId="1223"/>
    <cellStyle name="Total 2 41 2" xfId="1224"/>
    <cellStyle name="Total 2 42" xfId="1225"/>
    <cellStyle name="Total 2 42 2" xfId="1226"/>
    <cellStyle name="Total 2 43" xfId="1227"/>
    <cellStyle name="Total 2 43 2" xfId="1228"/>
    <cellStyle name="Total 2 44" xfId="1229"/>
    <cellStyle name="Total 2 44 2" xfId="1230"/>
    <cellStyle name="Total 2 45" xfId="1231"/>
    <cellStyle name="Total 2 45 2" xfId="1232"/>
    <cellStyle name="Total 2 46" xfId="1233"/>
    <cellStyle name="Total 2 46 2" xfId="1234"/>
    <cellStyle name="Total 2 47" xfId="1235"/>
    <cellStyle name="Total 2 47 2" xfId="1236"/>
    <cellStyle name="Total 2 48" xfId="1237"/>
    <cellStyle name="Total 2 48 2" xfId="1238"/>
    <cellStyle name="Total 2 49" xfId="1239"/>
    <cellStyle name="Total 2 49 2" xfId="1240"/>
    <cellStyle name="Total 2 5" xfId="1241"/>
    <cellStyle name="Total 2 5 2" xfId="1242"/>
    <cellStyle name="Total 2 5 2 2" xfId="1669"/>
    <cellStyle name="Total 2 5 3" xfId="1427"/>
    <cellStyle name="Total 2 50" xfId="1243"/>
    <cellStyle name="Total 2 50 2" xfId="1244"/>
    <cellStyle name="Total 2 51" xfId="1245"/>
    <cellStyle name="Total 2 51 2" xfId="1246"/>
    <cellStyle name="Total 2 52" xfId="1247"/>
    <cellStyle name="Total 2 52 2" xfId="1248"/>
    <cellStyle name="Total 2 53" xfId="1249"/>
    <cellStyle name="Total 2 53 2" xfId="1250"/>
    <cellStyle name="Total 2 54" xfId="1251"/>
    <cellStyle name="Total 2 55" xfId="1252"/>
    <cellStyle name="Total 2 56" xfId="1253"/>
    <cellStyle name="Total 2 57" xfId="1254"/>
    <cellStyle name="Total 2 58" xfId="1255"/>
    <cellStyle name="Total 2 59" xfId="1311"/>
    <cellStyle name="Total 2 6" xfId="1256"/>
    <cellStyle name="Total 2 6 2" xfId="1257"/>
    <cellStyle name="Total 2 6 2 2" xfId="1417"/>
    <cellStyle name="Total 2 6 3" xfId="1437"/>
    <cellStyle name="Total 2 7" xfId="1258"/>
    <cellStyle name="Total 2 7 2" xfId="1259"/>
    <cellStyle name="Total 2 7 2 2" xfId="1674"/>
    <cellStyle name="Total 2 7 3" xfId="1426"/>
    <cellStyle name="Total 2 8" xfId="1260"/>
    <cellStyle name="Total 2 8 2" xfId="1261"/>
    <cellStyle name="Total 2 8 2 2" xfId="1452"/>
    <cellStyle name="Total 2 8 3" xfId="1678"/>
    <cellStyle name="Total 2 9" xfId="1262"/>
    <cellStyle name="Total 2 9 2" xfId="1263"/>
    <cellStyle name="Total 2 9 2 2" xfId="1670"/>
    <cellStyle name="Total 2 9 3" xfId="1435"/>
    <cellStyle name="Warning Text" xfId="1279" builtinId="11" customBuiltin="1"/>
    <cellStyle name="Warning Text 2" xfId="172"/>
  </cellStyles>
  <dxfs count="1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92D050"/>
    <pageSetUpPr fitToPage="1"/>
  </sheetPr>
  <dimension ref="A1:AB87"/>
  <sheetViews>
    <sheetView tabSelected="1" zoomScale="90" zoomScaleNormal="90" workbookViewId="0"/>
  </sheetViews>
  <sheetFormatPr defaultColWidth="22.85546875" defaultRowHeight="15"/>
  <cols>
    <col min="1" max="1" width="61.28515625" customWidth="1"/>
    <col min="2" max="2" width="20.42578125" customWidth="1"/>
    <col min="3" max="3" width="23.85546875" customWidth="1"/>
    <col min="4" max="4" width="20" hidden="1" customWidth="1"/>
    <col min="5" max="5" width="1" customWidth="1"/>
    <col min="6" max="6" width="14.5703125" bestFit="1" customWidth="1"/>
    <col min="7" max="7" width="14.28515625" customWidth="1"/>
    <col min="8" max="8" width="9.28515625" customWidth="1"/>
    <col min="9" max="9" width="2.28515625" customWidth="1"/>
  </cols>
  <sheetData>
    <row r="1" spans="1:28" ht="18">
      <c r="B1" s="126" t="s">
        <v>31</v>
      </c>
      <c r="C1" s="12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>
      <c r="B2" s="127" t="s">
        <v>0</v>
      </c>
      <c r="C2" s="127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>
      <c r="B3" s="127" t="s">
        <v>1</v>
      </c>
      <c r="C3" s="127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>
      <c r="B4" s="127" t="s">
        <v>92</v>
      </c>
      <c r="C4" s="127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4.5" customHeight="1">
      <c r="A5" s="26"/>
      <c r="B5" s="26"/>
      <c r="C5" s="26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6.5" thickBot="1">
      <c r="A6" s="27"/>
      <c r="B6" s="28" t="s">
        <v>2</v>
      </c>
      <c r="C6" s="29" t="s">
        <v>68</v>
      </c>
      <c r="D6" s="3" t="s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5.25" customHeight="1" thickTop="1">
      <c r="A7" s="30"/>
      <c r="B7" s="31"/>
      <c r="C7" s="32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33" t="s">
        <v>4</v>
      </c>
      <c r="B8" s="34"/>
      <c r="C8" s="35">
        <f>SUM(EASTERNFL:VALENCIA!C8)</f>
        <v>34240875.830000006</v>
      </c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4.5" customHeight="1">
      <c r="A9" s="36"/>
      <c r="B9" s="37"/>
      <c r="C9" s="38"/>
      <c r="D9" s="5"/>
      <c r="E9" s="1"/>
      <c r="F9" s="6"/>
      <c r="G9" s="7"/>
      <c r="H9" s="8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5" customHeight="1">
      <c r="A10" s="39" t="s">
        <v>5</v>
      </c>
      <c r="B10" s="40"/>
      <c r="C10" s="41">
        <f>SUM(EASTERNFL:VALENCIA!C10)</f>
        <v>46062240.5</v>
      </c>
      <c r="D10" s="5"/>
      <c r="E10" s="1"/>
      <c r="F10" s="130"/>
      <c r="G10" s="112" t="s">
        <v>64</v>
      </c>
      <c r="H10" s="131"/>
      <c r="I10" s="12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4.75">
      <c r="A11" s="39" t="s">
        <v>6</v>
      </c>
      <c r="B11" s="40"/>
      <c r="C11" s="41">
        <f>SUM(EASTERNFL:VALENCIA!C11)</f>
        <v>4148500.1200000006</v>
      </c>
      <c r="D11" s="5"/>
      <c r="E11" s="1"/>
      <c r="F11" s="132"/>
      <c r="G11" s="122" t="s">
        <v>65</v>
      </c>
      <c r="H11" s="122"/>
      <c r="I11" s="12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5.75">
      <c r="A12" s="42" t="s">
        <v>7</v>
      </c>
      <c r="B12" s="40"/>
      <c r="C12" s="41">
        <f>SUM(EASTERNFL:VALENCIA!C12)</f>
        <v>4978839.08</v>
      </c>
      <c r="D12" s="5"/>
      <c r="E12" s="1"/>
      <c r="F12" s="133" t="s">
        <v>93</v>
      </c>
      <c r="G12" s="70"/>
      <c r="H12" s="70"/>
      <c r="I12" s="11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6.5" thickBot="1">
      <c r="A13" s="43" t="s">
        <v>8</v>
      </c>
      <c r="B13" s="44"/>
      <c r="C13" s="45">
        <f>SUM(C10:C12)</f>
        <v>55189579.699999996</v>
      </c>
      <c r="D13" s="5"/>
      <c r="E13" s="1"/>
      <c r="F13" s="134">
        <f>B15+B16</f>
        <v>42574483.960000008</v>
      </c>
      <c r="G13" s="70" t="s">
        <v>9</v>
      </c>
      <c r="H13" s="70"/>
      <c r="I13" s="11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6.5" thickBot="1">
      <c r="A14" s="46" t="s">
        <v>10</v>
      </c>
      <c r="B14" s="40"/>
      <c r="C14" s="47"/>
      <c r="D14" s="12"/>
      <c r="E14" s="1"/>
      <c r="F14" s="135">
        <f>SUM(B17:B24)</f>
        <v>14374013.439999999</v>
      </c>
      <c r="G14" s="70" t="s">
        <v>11</v>
      </c>
      <c r="H14" s="70"/>
      <c r="I14" s="11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5.75">
      <c r="A15" s="48" t="s">
        <v>12</v>
      </c>
      <c r="B15" s="49">
        <f>SUM(EASTERNFL:VALENCIA!B15)</f>
        <v>27173299.460000005</v>
      </c>
      <c r="C15" s="47"/>
      <c r="D15" s="12"/>
      <c r="E15" s="1"/>
      <c r="F15" s="136"/>
      <c r="G15" s="70"/>
      <c r="H15" s="70"/>
      <c r="I15" s="11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5.75">
      <c r="A16" s="48" t="s">
        <v>13</v>
      </c>
      <c r="B16" s="49">
        <f>SUM(EASTERNFL:VALENCIA!B16)</f>
        <v>15401184.500000002</v>
      </c>
      <c r="C16" s="47"/>
      <c r="D16" s="12"/>
      <c r="E16" s="1"/>
      <c r="F16" s="134">
        <f>F13+F14</f>
        <v>56948497.400000006</v>
      </c>
      <c r="G16" s="70" t="s">
        <v>14</v>
      </c>
      <c r="H16" s="70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9" ht="15.75">
      <c r="A17" s="48" t="s">
        <v>15</v>
      </c>
      <c r="B17" s="49">
        <f>SUM(EASTERNFL:VALENCIA!B17)</f>
        <v>5721905.0700000003</v>
      </c>
      <c r="C17" s="47"/>
      <c r="D17" s="12"/>
      <c r="E17" s="1"/>
      <c r="F17" s="137">
        <f>F14/F16</f>
        <v>0.25240373488765655</v>
      </c>
      <c r="G17" s="73" t="s">
        <v>16</v>
      </c>
      <c r="H17" s="74"/>
      <c r="I17" s="13"/>
    </row>
    <row r="18" spans="1:9" ht="15.75">
      <c r="A18" s="48" t="s">
        <v>17</v>
      </c>
      <c r="B18" s="49">
        <f>SUM(EASTERNFL:VALENCIA!B18)</f>
        <v>261880.33000000002</v>
      </c>
      <c r="C18" s="47"/>
      <c r="D18" s="12"/>
      <c r="E18" s="1"/>
      <c r="F18" s="1"/>
      <c r="G18" s="14"/>
      <c r="H18" s="1"/>
      <c r="I18" s="1"/>
    </row>
    <row r="19" spans="1:9" ht="15.75">
      <c r="A19" s="48" t="s">
        <v>18</v>
      </c>
      <c r="B19" s="49">
        <f>SUM(EASTERNFL:VALENCIA!B19)</f>
        <v>959753.89</v>
      </c>
      <c r="C19" s="47"/>
      <c r="D19" s="12"/>
      <c r="E19" s="1"/>
      <c r="F19" s="1"/>
      <c r="G19" s="14"/>
      <c r="H19" s="1"/>
      <c r="I19" s="1"/>
    </row>
    <row r="20" spans="1:9" ht="15.75">
      <c r="A20" s="48" t="s">
        <v>19</v>
      </c>
      <c r="B20" s="49">
        <f>SUM(EASTERNFL:VALENCIA!B20)</f>
        <v>894225.07</v>
      </c>
      <c r="C20" s="47"/>
      <c r="D20" s="12"/>
      <c r="E20" s="1"/>
      <c r="F20" s="1"/>
      <c r="G20" s="1"/>
      <c r="H20" s="1"/>
      <c r="I20" s="1"/>
    </row>
    <row r="21" spans="1:9" ht="15.75">
      <c r="A21" s="48" t="s">
        <v>20</v>
      </c>
      <c r="B21" s="49">
        <f>SUM(EASTERNFL:VALENCIA!B21)</f>
        <v>392162.13</v>
      </c>
      <c r="C21" s="47"/>
      <c r="D21" s="12"/>
      <c r="E21" s="1"/>
      <c r="F21" s="1"/>
      <c r="G21" s="1"/>
      <c r="H21" s="1"/>
      <c r="I21" s="1"/>
    </row>
    <row r="22" spans="1:9" ht="15.75">
      <c r="A22" s="50" t="s">
        <v>21</v>
      </c>
      <c r="B22" s="49">
        <f>SUM(EASTERNFL:VALENCIA!B22)</f>
        <v>296646.03000000003</v>
      </c>
      <c r="C22" s="47"/>
      <c r="D22" s="12"/>
      <c r="E22" s="1"/>
      <c r="F22" s="1"/>
      <c r="G22" s="1"/>
      <c r="H22" s="1"/>
      <c r="I22" s="1"/>
    </row>
    <row r="23" spans="1:9" ht="15.75">
      <c r="A23" s="48" t="s">
        <v>22</v>
      </c>
      <c r="B23" s="49">
        <f>SUM(EASTERNFL:VALENCIA!B23)</f>
        <v>4359396.6399999997</v>
      </c>
      <c r="C23" s="47"/>
      <c r="D23" s="12"/>
      <c r="E23" s="1"/>
      <c r="F23" s="1"/>
      <c r="G23" s="1"/>
      <c r="H23" s="1"/>
      <c r="I23" s="1"/>
    </row>
    <row r="24" spans="1:9" ht="15.75">
      <c r="A24" s="42" t="s">
        <v>23</v>
      </c>
      <c r="B24" s="51">
        <f>SUM(EASTERNFL:VALENCIA!B24)</f>
        <v>1488044.28</v>
      </c>
      <c r="C24" s="47"/>
      <c r="D24" s="15"/>
      <c r="E24" s="1"/>
      <c r="F24" s="1"/>
      <c r="G24" s="1"/>
      <c r="H24" s="1"/>
      <c r="I24" s="1"/>
    </row>
    <row r="25" spans="1:9" ht="15.75">
      <c r="A25" s="46" t="s">
        <v>24</v>
      </c>
      <c r="B25" s="40"/>
      <c r="C25" s="52">
        <f>SUM(B15:B24)</f>
        <v>56948497.400000013</v>
      </c>
      <c r="D25" s="15"/>
      <c r="E25" s="1"/>
      <c r="F25" s="1"/>
      <c r="G25" s="1"/>
      <c r="H25" s="1"/>
      <c r="I25" s="1"/>
    </row>
    <row r="26" spans="1:9" ht="15.75">
      <c r="A26" s="46"/>
      <c r="B26" s="40"/>
      <c r="C26" s="47"/>
      <c r="D26" s="15"/>
      <c r="E26" s="1"/>
      <c r="F26" s="1"/>
      <c r="G26" s="1"/>
      <c r="H26" s="1"/>
      <c r="I26" s="1"/>
    </row>
    <row r="27" spans="1:9" ht="14.25" customHeight="1" thickBot="1">
      <c r="A27" s="46" t="s">
        <v>25</v>
      </c>
      <c r="B27" s="40"/>
      <c r="C27" s="53">
        <f>C8+C13-C25</f>
        <v>32481958.129999988</v>
      </c>
      <c r="D27" s="1"/>
      <c r="E27" s="1"/>
      <c r="F27" s="1"/>
      <c r="G27" s="1"/>
      <c r="H27" s="1"/>
      <c r="I27" s="1"/>
    </row>
    <row r="28" spans="1:9" ht="16.5" thickTop="1" thickBot="1">
      <c r="A28" s="16"/>
      <c r="B28" s="17"/>
      <c r="C28" s="18"/>
      <c r="D28" s="1"/>
      <c r="E28" s="1"/>
      <c r="F28" s="1"/>
      <c r="G28" s="1"/>
      <c r="H28" s="1"/>
      <c r="I28" s="1"/>
    </row>
    <row r="29" spans="1:9" ht="15.75" thickTop="1">
      <c r="A29" s="19" t="s">
        <v>26</v>
      </c>
      <c r="B29" s="19"/>
      <c r="C29" s="1"/>
      <c r="D29" s="1"/>
      <c r="E29" s="1"/>
      <c r="F29" s="1"/>
      <c r="G29" s="1"/>
      <c r="H29" s="1"/>
      <c r="I29" s="1"/>
    </row>
    <row r="30" spans="1:9" ht="51" customHeight="1">
      <c r="A30" s="161" t="s">
        <v>94</v>
      </c>
      <c r="B30" s="128"/>
      <c r="C30" s="129"/>
      <c r="D30" s="1"/>
      <c r="E30" s="1"/>
      <c r="F30" s="1"/>
      <c r="G30" s="1"/>
      <c r="H30" s="1"/>
      <c r="I30" s="1"/>
    </row>
    <row r="31" spans="1:9">
      <c r="A31" s="19" t="s">
        <v>27</v>
      </c>
      <c r="B31" s="19"/>
      <c r="C31" s="1"/>
      <c r="D31" s="1"/>
      <c r="E31" s="1"/>
      <c r="F31" s="1"/>
      <c r="G31" s="1"/>
      <c r="H31" s="1"/>
      <c r="I31" s="1"/>
    </row>
    <row r="32" spans="1:9" ht="28.5" customHeight="1">
      <c r="A32" s="161" t="s">
        <v>95</v>
      </c>
      <c r="B32" s="124"/>
      <c r="C32" s="125"/>
      <c r="D32" s="1"/>
      <c r="E32" s="1"/>
      <c r="F32" s="1"/>
      <c r="G32" s="1"/>
      <c r="H32" s="1"/>
      <c r="I32" s="1"/>
    </row>
    <row r="34" spans="1:4">
      <c r="A34" s="1"/>
      <c r="B34" s="1"/>
      <c r="C34" s="1"/>
      <c r="D34" s="15"/>
    </row>
    <row r="35" spans="1:4" hidden="1">
      <c r="A35" s="20" t="s">
        <v>28</v>
      </c>
      <c r="B35" s="15"/>
      <c r="C35" s="15"/>
      <c r="D35" s="15"/>
    </row>
    <row r="36" spans="1:4" hidden="1">
      <c r="A36" s="1"/>
      <c r="B36" s="15"/>
      <c r="C36" s="15"/>
      <c r="D36" s="15"/>
    </row>
    <row r="37" spans="1:4" hidden="1">
      <c r="A37" s="1"/>
      <c r="B37" s="15"/>
      <c r="C37" s="15"/>
      <c r="D37" s="15"/>
    </row>
    <row r="38" spans="1:4" hidden="1">
      <c r="A38" s="1"/>
      <c r="B38" s="15"/>
      <c r="C38" s="15"/>
      <c r="D38" s="15"/>
    </row>
    <row r="39" spans="1:4" hidden="1">
      <c r="A39" s="1"/>
      <c r="B39" s="15"/>
      <c r="C39" s="15"/>
      <c r="D39" s="15"/>
    </row>
    <row r="40" spans="1:4" hidden="1">
      <c r="A40" s="1"/>
      <c r="B40" s="15"/>
      <c r="C40" s="15"/>
      <c r="D40" s="15"/>
    </row>
    <row r="41" spans="1:4" hidden="1">
      <c r="A41" s="1"/>
      <c r="B41" s="15"/>
      <c r="C41" s="15"/>
      <c r="D41" s="15"/>
    </row>
    <row r="42" spans="1:4" hidden="1">
      <c r="A42" s="1"/>
      <c r="B42" s="15"/>
      <c r="C42" s="15"/>
      <c r="D42" s="15"/>
    </row>
    <row r="43" spans="1:4" hidden="1">
      <c r="A43" s="1"/>
      <c r="B43" s="15"/>
      <c r="C43" s="15"/>
      <c r="D43" s="15"/>
    </row>
    <row r="44" spans="1:4" hidden="1">
      <c r="A44" s="1"/>
      <c r="B44" s="15"/>
      <c r="C44" s="15"/>
      <c r="D44" s="15"/>
    </row>
    <row r="45" spans="1:4" hidden="1">
      <c r="A45" s="1"/>
      <c r="B45" s="15"/>
      <c r="C45" s="15"/>
      <c r="D45" s="15"/>
    </row>
    <row r="46" spans="1:4" hidden="1">
      <c r="A46" s="1"/>
      <c r="B46" s="15"/>
      <c r="C46" s="15"/>
      <c r="D46" s="15"/>
    </row>
    <row r="47" spans="1:4" hidden="1">
      <c r="A47" s="1"/>
      <c r="B47" s="15"/>
      <c r="C47" s="15"/>
      <c r="D47" s="15"/>
    </row>
    <row r="48" spans="1:4" hidden="1">
      <c r="A48" s="1"/>
      <c r="B48" s="15"/>
      <c r="C48" s="15"/>
      <c r="D48" s="15"/>
    </row>
    <row r="49" spans="1:4" hidden="1">
      <c r="A49" s="1"/>
      <c r="B49" s="15"/>
      <c r="C49" s="15"/>
      <c r="D49" s="15"/>
    </row>
    <row r="50" spans="1:4" hidden="1">
      <c r="A50" s="1"/>
      <c r="B50" s="15"/>
      <c r="C50" s="15"/>
      <c r="D50" s="15"/>
    </row>
    <row r="51" spans="1:4" hidden="1">
      <c r="A51" s="1"/>
      <c r="B51" s="15"/>
      <c r="C51" s="15"/>
      <c r="D51" s="15"/>
    </row>
    <row r="53" spans="1:4">
      <c r="A53" s="102"/>
    </row>
    <row r="54" spans="1:4" ht="14.25" customHeight="1">
      <c r="A54" s="10"/>
      <c r="B54" s="1"/>
      <c r="C54" s="1"/>
      <c r="D54" s="1"/>
    </row>
    <row r="56" spans="1:4" ht="23.25" hidden="1">
      <c r="A56" s="21" t="s">
        <v>29</v>
      </c>
      <c r="B56" s="22" t="s">
        <v>30</v>
      </c>
      <c r="C56" s="23"/>
      <c r="D56" s="1"/>
    </row>
    <row r="57" spans="1:4" hidden="1">
      <c r="A57" s="24" t="s">
        <v>59</v>
      </c>
      <c r="B57" s="25"/>
      <c r="C57" s="23"/>
      <c r="D57" s="1"/>
    </row>
    <row r="58" spans="1:4" hidden="1">
      <c r="A58" s="24" t="s">
        <v>57</v>
      </c>
      <c r="B58" s="25"/>
      <c r="C58" s="23"/>
      <c r="D58" s="1"/>
    </row>
    <row r="59" spans="1:4" hidden="1">
      <c r="A59" s="24" t="s">
        <v>58</v>
      </c>
      <c r="B59" s="25"/>
      <c r="C59" s="23"/>
      <c r="D59" s="1"/>
    </row>
    <row r="60" spans="1:4" hidden="1">
      <c r="A60" s="24" t="s">
        <v>56</v>
      </c>
      <c r="B60" s="25"/>
      <c r="C60" s="23"/>
      <c r="D60" s="1"/>
    </row>
    <row r="61" spans="1:4" hidden="1">
      <c r="A61" s="24" t="s">
        <v>32</v>
      </c>
      <c r="B61" s="25"/>
      <c r="C61" s="23"/>
      <c r="D61" s="1"/>
    </row>
    <row r="62" spans="1:4" hidden="1">
      <c r="A62" s="24" t="s">
        <v>55</v>
      </c>
      <c r="B62" s="25"/>
      <c r="C62" s="23"/>
      <c r="D62" s="1"/>
    </row>
    <row r="63" spans="1:4" hidden="1">
      <c r="A63" s="24" t="s">
        <v>49</v>
      </c>
      <c r="B63" s="25"/>
      <c r="C63" s="23"/>
      <c r="D63" s="1"/>
    </row>
    <row r="64" spans="1:4" hidden="1">
      <c r="A64" s="24" t="s">
        <v>53</v>
      </c>
      <c r="B64" s="25"/>
      <c r="C64" s="23"/>
      <c r="D64" s="1"/>
    </row>
    <row r="65" spans="1:3" hidden="1">
      <c r="A65" s="24" t="s">
        <v>54</v>
      </c>
      <c r="B65" s="25"/>
      <c r="C65" s="23"/>
    </row>
    <row r="66" spans="1:3" hidden="1">
      <c r="A66" s="24" t="s">
        <v>52</v>
      </c>
      <c r="B66" s="25"/>
      <c r="C66" s="23"/>
    </row>
    <row r="67" spans="1:3" hidden="1">
      <c r="A67" s="24" t="s">
        <v>51</v>
      </c>
      <c r="B67" s="25"/>
      <c r="C67" s="23"/>
    </row>
    <row r="68" spans="1:3" hidden="1">
      <c r="A68" s="24" t="s">
        <v>50</v>
      </c>
      <c r="B68" s="25"/>
      <c r="C68" s="23"/>
    </row>
    <row r="69" spans="1:3" hidden="1">
      <c r="A69" s="24" t="s">
        <v>48</v>
      </c>
      <c r="B69" s="25"/>
      <c r="C69" s="23"/>
    </row>
    <row r="70" spans="1:3" hidden="1">
      <c r="A70" s="24" t="s">
        <v>46</v>
      </c>
      <c r="B70" s="25"/>
      <c r="C70" s="23"/>
    </row>
    <row r="71" spans="1:3" hidden="1">
      <c r="A71" s="24" t="s">
        <v>45</v>
      </c>
      <c r="B71" s="25"/>
      <c r="C71" s="23"/>
    </row>
    <row r="72" spans="1:3" hidden="1">
      <c r="A72" s="24" t="s">
        <v>44</v>
      </c>
      <c r="B72" s="25"/>
      <c r="C72" s="23"/>
    </row>
    <row r="73" spans="1:3" hidden="1">
      <c r="A73" s="24" t="s">
        <v>43</v>
      </c>
      <c r="B73" s="25"/>
      <c r="C73" s="23"/>
    </row>
    <row r="74" spans="1:3" hidden="1">
      <c r="A74" s="24" t="s">
        <v>42</v>
      </c>
      <c r="B74" s="25"/>
      <c r="C74" s="23"/>
    </row>
    <row r="75" spans="1:3" hidden="1">
      <c r="A75" s="24" t="s">
        <v>41</v>
      </c>
      <c r="B75" s="25"/>
      <c r="C75" s="23"/>
    </row>
    <row r="76" spans="1:3" hidden="1">
      <c r="A76" s="24" t="s">
        <v>40</v>
      </c>
      <c r="B76" s="25"/>
      <c r="C76" s="23"/>
    </row>
    <row r="77" spans="1:3" hidden="1">
      <c r="A77" s="24" t="s">
        <v>37</v>
      </c>
      <c r="B77" s="25"/>
      <c r="C77" s="23"/>
    </row>
    <row r="78" spans="1:3" hidden="1">
      <c r="A78" s="24" t="s">
        <v>36</v>
      </c>
      <c r="B78" s="25"/>
      <c r="C78" s="23"/>
    </row>
    <row r="79" spans="1:3" hidden="1">
      <c r="A79" s="24" t="s">
        <v>35</v>
      </c>
      <c r="B79" s="25"/>
      <c r="C79" s="23"/>
    </row>
    <row r="80" spans="1:3" hidden="1">
      <c r="A80" s="24" t="s">
        <v>39</v>
      </c>
      <c r="B80" s="25"/>
      <c r="C80" s="23"/>
    </row>
    <row r="81" spans="1:3" hidden="1">
      <c r="A81" s="24" t="s">
        <v>38</v>
      </c>
      <c r="B81" s="25"/>
      <c r="C81" s="23"/>
    </row>
    <row r="82" spans="1:3" hidden="1">
      <c r="A82" s="24" t="s">
        <v>47</v>
      </c>
      <c r="B82" s="25"/>
      <c r="C82" s="23"/>
    </row>
    <row r="83" spans="1:3" hidden="1">
      <c r="A83" s="24" t="s">
        <v>34</v>
      </c>
      <c r="B83" s="25"/>
      <c r="C83" s="23"/>
    </row>
    <row r="84" spans="1:3" hidden="1">
      <c r="A84" s="24" t="s">
        <v>33</v>
      </c>
      <c r="B84" s="25"/>
      <c r="C84" s="23"/>
    </row>
    <row r="85" spans="1:3" hidden="1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</sheetData>
  <sheetProtection formatColumns="0"/>
  <conditionalFormatting sqref="A30">
    <cfRule type="expression" dxfId="169" priority="6">
      <formula>$C$12&lt;&gt;0</formula>
    </cfRule>
  </conditionalFormatting>
  <conditionalFormatting sqref="A29">
    <cfRule type="expression" dxfId="168" priority="5">
      <formula>$C$12&lt;&gt;0</formula>
    </cfRule>
  </conditionalFormatting>
  <conditionalFormatting sqref="A32:C32">
    <cfRule type="expression" dxfId="167" priority="4">
      <formula>$B$24&lt;&gt;0</formula>
    </cfRule>
  </conditionalFormatting>
  <conditionalFormatting sqref="A31">
    <cfRule type="expression" dxfId="166" priority="3">
      <formula>$B$24&lt;&gt;0</formula>
    </cfRule>
  </conditionalFormatting>
  <conditionalFormatting sqref="A12">
    <cfRule type="expression" dxfId="165" priority="2">
      <formula>$C$12&lt;&gt;0</formula>
    </cfRule>
  </conditionalFormatting>
  <conditionalFormatting sqref="A24">
    <cfRule type="expression" dxfId="164" priority="1">
      <formula>$B$24&lt;&gt;0</formula>
    </cfRule>
  </conditionalFormatting>
  <printOptions horizontalCentered="1"/>
  <pageMargins left="0.75" right="0.75" top="0.5" bottom="0.5" header="0.25" footer="0.25"/>
  <pageSetup scale="8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82216.580000000075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485951.68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17331.419999999998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503283.1</v>
      </c>
      <c r="D13" s="66"/>
      <c r="F13" s="75">
        <v>258642.55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203148.47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27292.25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231350.3</v>
      </c>
      <c r="C16" s="95"/>
      <c r="D16" s="63"/>
      <c r="F16" s="75">
        <v>461791.02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0.43991429283315209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203148.47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461791.02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123708.66000000003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21" priority="5">
      <formula>$C$12&lt;&gt;0</formula>
    </cfRule>
  </conditionalFormatting>
  <conditionalFormatting sqref="A29">
    <cfRule type="expression" dxfId="120" priority="4">
      <formula>$C$12&lt;&gt;0</formula>
    </cfRule>
  </conditionalFormatting>
  <conditionalFormatting sqref="A31">
    <cfRule type="expression" dxfId="119" priority="3">
      <formula>$B$24&lt;&gt;0</formula>
    </cfRule>
  </conditionalFormatting>
  <conditionalFormatting sqref="A12">
    <cfRule type="expression" dxfId="118" priority="2">
      <formula>$C$12&lt;&gt;0</formula>
    </cfRule>
  </conditionalFormatting>
  <conditionalFormatting sqref="A24">
    <cfRule type="expression" dxfId="11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51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752096.75000000047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3616467.9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1407.97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3617875.87</v>
      </c>
      <c r="D13" s="66"/>
      <c r="F13" s="75">
        <v>3371850.98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754452.74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2897124.09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474726.89</v>
      </c>
      <c r="C16" s="95"/>
      <c r="D16" s="63"/>
      <c r="F16" s="75">
        <v>4126303.7199999997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375753.74</v>
      </c>
      <c r="C17" s="95"/>
      <c r="D17" s="63"/>
      <c r="F17" s="72">
        <v>0.18283984679634779</v>
      </c>
      <c r="G17" s="73" t="s">
        <v>16</v>
      </c>
      <c r="H17" s="74"/>
    </row>
    <row r="18" spans="1:8">
      <c r="A18" s="96" t="s">
        <v>17</v>
      </c>
      <c r="B18" s="97">
        <v>177858.04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73901.95</v>
      </c>
      <c r="C23" s="95"/>
      <c r="D23" s="63"/>
    </row>
    <row r="24" spans="1:8">
      <c r="A24" s="89" t="s">
        <v>23</v>
      </c>
      <c r="B24" s="99">
        <v>126939.01</v>
      </c>
      <c r="C24" s="95"/>
      <c r="D24" s="62"/>
    </row>
    <row r="25" spans="1:8" ht="12.75" customHeight="1">
      <c r="A25" s="94" t="s">
        <v>24</v>
      </c>
      <c r="B25" s="87"/>
      <c r="C25" s="100">
        <v>4126303.7199999997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243668.9000000013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66</v>
      </c>
      <c r="B30" s="140"/>
      <c r="C30" s="141"/>
    </row>
    <row r="31" spans="1:8">
      <c r="A31" s="58" t="s">
        <v>27</v>
      </c>
      <c r="B31" s="58"/>
    </row>
    <row r="32" spans="1:8" ht="25.5">
      <c r="A32" s="153" t="s">
        <v>72</v>
      </c>
      <c r="B32" s="143"/>
      <c r="C32" s="144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16" priority="2" operator="containsText" text="Interest Income">
      <formula>NOT(ISERROR(SEARCH("Interest Income",A30)))</formula>
    </cfRule>
    <cfRule type="expression" dxfId="115" priority="7">
      <formula>$C$12&lt;&gt;0</formula>
    </cfRule>
  </conditionalFormatting>
  <conditionalFormatting sqref="A29">
    <cfRule type="expression" dxfId="114" priority="6">
      <formula>$C$12&lt;&gt;0</formula>
    </cfRule>
  </conditionalFormatting>
  <conditionalFormatting sqref="A31">
    <cfRule type="expression" dxfId="113" priority="5">
      <formula>$B$24&lt;&gt;0</formula>
    </cfRule>
  </conditionalFormatting>
  <conditionalFormatting sqref="A12">
    <cfRule type="expression" dxfId="112" priority="4">
      <formula>$C$12&lt;&gt;0</formula>
    </cfRule>
  </conditionalFormatting>
  <conditionalFormatting sqref="A24">
    <cfRule type="expression" dxfId="111" priority="3">
      <formula>$B$24&lt;&gt;0</formula>
    </cfRule>
  </conditionalFormatting>
  <conditionalFormatting sqref="A32">
    <cfRule type="containsText" dxfId="110" priority="1" operator="containsText" text="Child Care Centers, Campus Cards, and Sustainability Council">
      <formula>NOT(ISERROR(SEARCH("Child Care Centers, Campus Cards, and Sustainability Council",A32)))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50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464096.81000000029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863565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215845.24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591302.99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1670713.23</v>
      </c>
      <c r="D13" s="66"/>
      <c r="F13" s="75">
        <v>1710111.1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241005.74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299946.87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1410164.23</v>
      </c>
      <c r="C16" s="95"/>
      <c r="D16" s="63"/>
      <c r="F16" s="75">
        <v>1951116.84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0.12352194141279615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235360.81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5644.93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1951116.84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183693.19999999995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0" t="s">
        <v>73</v>
      </c>
      <c r="B30" s="140"/>
      <c r="C30" s="141"/>
    </row>
    <row r="31" spans="1:8">
      <c r="A31" s="58" t="s">
        <v>27</v>
      </c>
      <c r="B31" s="58"/>
    </row>
    <row r="32" spans="1:8">
      <c r="A32" s="146"/>
      <c r="B32" s="138"/>
      <c r="C32" s="139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09" priority="1" operator="containsText" text="Cash contribution and loss revenue recovery recorded">
      <formula>NOT(ISERROR(SEARCH("Cash contribution and loss revenue recovery recorded",A30)))</formula>
    </cfRule>
    <cfRule type="expression" dxfId="108" priority="6">
      <formula>$C$12&lt;&gt;0</formula>
    </cfRule>
  </conditionalFormatting>
  <conditionalFormatting sqref="A29">
    <cfRule type="expression" dxfId="107" priority="5">
      <formula>$C$12&lt;&gt;0</formula>
    </cfRule>
  </conditionalFormatting>
  <conditionalFormatting sqref="A31">
    <cfRule type="expression" dxfId="106" priority="4">
      <formula>$B$24&lt;&gt;0</formula>
    </cfRule>
  </conditionalFormatting>
  <conditionalFormatting sqref="A12">
    <cfRule type="expression" dxfId="105" priority="3">
      <formula>$C$12&lt;&gt;0</formula>
    </cfRule>
  </conditionalFormatting>
  <conditionalFormatting sqref="A24">
    <cfRule type="expression" dxfId="104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49897.429999999935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233411.97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25272.54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39394.78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298079.29000000004</v>
      </c>
      <c r="D13" s="66"/>
      <c r="F13" s="75">
        <v>157738.45000000001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145771.63999999998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104912.08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52826.37</v>
      </c>
      <c r="C16" s="95"/>
      <c r="D16" s="63"/>
      <c r="F16" s="75">
        <v>303510.08999999997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0.48028597665402162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114376.29</v>
      </c>
      <c r="C23" s="95"/>
      <c r="D23" s="63"/>
    </row>
    <row r="24" spans="1:8">
      <c r="A24" s="89" t="s">
        <v>23</v>
      </c>
      <c r="B24" s="99">
        <v>31395.35</v>
      </c>
      <c r="C24" s="95"/>
      <c r="D24" s="62"/>
    </row>
    <row r="25" spans="1:8" ht="12.75" customHeight="1">
      <c r="A25" s="94" t="s">
        <v>24</v>
      </c>
      <c r="B25" s="87"/>
      <c r="C25" s="100">
        <v>303510.08999999997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44466.630000000005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0" t="s">
        <v>74</v>
      </c>
      <c r="B30" s="140"/>
      <c r="C30" s="141"/>
    </row>
    <row r="31" spans="1:8">
      <c r="A31" s="58" t="s">
        <v>27</v>
      </c>
      <c r="B31" s="58"/>
    </row>
    <row r="32" spans="1:8">
      <c r="A32" s="153" t="s">
        <v>75</v>
      </c>
      <c r="B32" s="143"/>
      <c r="C32" s="144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03" priority="1" operator="containsText" text="Interest revenue.">
      <formula>NOT(ISERROR(SEARCH("Interest revenue.",A30)))</formula>
    </cfRule>
    <cfRule type="expression" dxfId="102" priority="7">
      <formula>$C$12&lt;&gt;0</formula>
    </cfRule>
  </conditionalFormatting>
  <conditionalFormatting sqref="A29">
    <cfRule type="expression" dxfId="101" priority="6">
      <formula>$C$12&lt;&gt;0</formula>
    </cfRule>
  </conditionalFormatting>
  <conditionalFormatting sqref="A31">
    <cfRule type="expression" dxfId="100" priority="5">
      <formula>$B$24&lt;&gt;0</formula>
    </cfRule>
  </conditionalFormatting>
  <conditionalFormatting sqref="A12">
    <cfRule type="expression" dxfId="99" priority="4">
      <formula>$C$12&lt;&gt;0</formula>
    </cfRule>
  </conditionalFormatting>
  <conditionalFormatting sqref="A24">
    <cfRule type="expression" dxfId="98" priority="3">
      <formula>$B$24&lt;&gt;0</formula>
    </cfRule>
  </conditionalFormatting>
  <conditionalFormatting sqref="A30 A32">
    <cfRule type="containsText" dxfId="97" priority="2" operator="containsText" text="Furniture and equipment for the Student Activities Building.">
      <formula>NOT(ISERROR(SEARCH("Furniture and equipment for the Student Activities Building.",A30)))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285192.60999999993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464086.26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28157.200000000001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20000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512243.46</v>
      </c>
      <c r="D13" s="66"/>
      <c r="F13" s="75">
        <v>555182.70000000007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503119.15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52063.55</v>
      </c>
      <c r="C16" s="95"/>
      <c r="D16" s="63"/>
      <c r="F16" s="75">
        <v>555182.70000000007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555182.70000000007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242253.36999999988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0" t="s">
        <v>76</v>
      </c>
      <c r="B30" s="140"/>
      <c r="C30" s="141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96" priority="5">
      <formula>$C$12&lt;&gt;0</formula>
    </cfRule>
  </conditionalFormatting>
  <conditionalFormatting sqref="A29">
    <cfRule type="expression" dxfId="95" priority="4">
      <formula>$C$12&lt;&gt;0</formula>
    </cfRule>
  </conditionalFormatting>
  <conditionalFormatting sqref="A31">
    <cfRule type="expression" dxfId="94" priority="3">
      <formula>$B$24&lt;&gt;0</formula>
    </cfRule>
  </conditionalFormatting>
  <conditionalFormatting sqref="A12">
    <cfRule type="expression" dxfId="93" priority="2">
      <formula>$C$12&lt;&gt;0</formula>
    </cfRule>
  </conditionalFormatting>
  <conditionalFormatting sqref="A24">
    <cfRule type="expression" dxfId="9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5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1493691.27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1201692.1200000001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85818.099999999991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177470.81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1464981.0300000003</v>
      </c>
      <c r="D13" s="66"/>
      <c r="F13" s="75">
        <v>834179.36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577705.71000000008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93103.17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741076.19</v>
      </c>
      <c r="C16" s="95"/>
      <c r="D16" s="63"/>
      <c r="F16" s="75">
        <v>1411885.07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360474.02</v>
      </c>
      <c r="C17" s="95"/>
      <c r="D17" s="63"/>
      <c r="F17" s="72">
        <v>0.40917332598467099</v>
      </c>
      <c r="G17" s="73" t="s">
        <v>16</v>
      </c>
      <c r="H17" s="74"/>
    </row>
    <row r="18" spans="1:8">
      <c r="A18" s="96" t="s">
        <v>17</v>
      </c>
      <c r="B18" s="97">
        <v>3340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216780.9</v>
      </c>
      <c r="C23" s="95"/>
      <c r="D23" s="63"/>
    </row>
    <row r="24" spans="1:8">
      <c r="A24" s="89" t="s">
        <v>23</v>
      </c>
      <c r="B24" s="99">
        <v>-2889.21</v>
      </c>
      <c r="C24" s="95"/>
      <c r="D24" s="62"/>
    </row>
    <row r="25" spans="1:8" ht="12.75" customHeight="1">
      <c r="A25" s="94" t="s">
        <v>24</v>
      </c>
      <c r="B25" s="87"/>
      <c r="C25" s="100">
        <v>1411885.0699999998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1546787.2300000004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60" t="s">
        <v>77</v>
      </c>
      <c r="B30" s="140"/>
      <c r="C30" s="141"/>
    </row>
    <row r="31" spans="1:8">
      <c r="A31" s="58" t="s">
        <v>27</v>
      </c>
      <c r="B31" s="58"/>
    </row>
    <row r="32" spans="1:8" ht="25.5">
      <c r="A32" s="145" t="s">
        <v>78</v>
      </c>
      <c r="B32" s="143"/>
      <c r="C32" s="144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91" priority="1" operator="containsText" text="Interest earned for 2020-21 totaled $922.29 and lost revenue recovered from HEERF grant totaled $89,919.59">
      <formula>NOT(ISERROR(SEARCH("Interest earned for 2020-21 totaled $922.29 and lost revenue recovered from HEERF grant totaled $89,919.59",A30)))</formula>
    </cfRule>
    <cfRule type="expression" dxfId="90" priority="9">
      <formula>$C$12&lt;&gt;0</formula>
    </cfRule>
  </conditionalFormatting>
  <conditionalFormatting sqref="A29">
    <cfRule type="expression" dxfId="89" priority="8">
      <formula>$C$12&lt;&gt;0</formula>
    </cfRule>
  </conditionalFormatting>
  <conditionalFormatting sqref="A31">
    <cfRule type="expression" dxfId="88" priority="7">
      <formula>$B$24&lt;&gt;0</formula>
    </cfRule>
  </conditionalFormatting>
  <conditionalFormatting sqref="A12">
    <cfRule type="expression" dxfId="87" priority="6">
      <formula>$C$12&lt;&gt;0</formula>
    </cfRule>
  </conditionalFormatting>
  <conditionalFormatting sqref="A24">
    <cfRule type="expression" dxfId="86" priority="5">
      <formula>$B$24&lt;&gt;0</formula>
    </cfRule>
  </conditionalFormatting>
  <conditionalFormatting sqref="A32">
    <cfRule type="containsText" dxfId="85" priority="2" operator="containsText" text="Bad debt expense of $12,292.14 and accrued leave expense of $18,520.36">
      <formula>NOT(ISERROR(SEARCH("Bad debt expense of $12,292.14 and accrued leave expense of $18,520.36",A32)))</formula>
    </cfRule>
    <cfRule type="cellIs" dxfId="84" priority="3" operator="greaterThan">
      <formula>"A"</formula>
    </cfRule>
    <cfRule type="containsText" dxfId="83" priority="4" operator="containsText" text="Bad debt expense of $12,292.14 and accrued leave expense of $18,520.36">
      <formula>NOT(ISERROR(SEARCH("Bad debt expense of $12,292.14 and accrued leave expense of $18,520.36",A32)))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6">
    <tabColor theme="6" tint="0.59999389629810485"/>
    <pageSetUpPr fitToPage="1"/>
  </sheetPr>
  <dimension ref="A1:AA47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13366984.940000003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8272853.2800000003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695421.72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8968275</v>
      </c>
      <c r="D13" s="66"/>
      <c r="F13" s="75">
        <v>8705760.1600000001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4657959.2799999993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7023003.04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1682757.12</v>
      </c>
      <c r="C16" s="95"/>
      <c r="D16" s="63"/>
      <c r="F16" s="75">
        <v>13363719.439999999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3893800.11</v>
      </c>
      <c r="C17" s="95"/>
      <c r="D17" s="63"/>
      <c r="F17" s="72">
        <v>0.34855260924274534</v>
      </c>
      <c r="G17" s="73" t="s">
        <v>16</v>
      </c>
      <c r="H17" s="74"/>
    </row>
    <row r="18" spans="1:8">
      <c r="A18" s="96" t="s">
        <v>17</v>
      </c>
      <c r="B18" s="97">
        <v>37808.54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453247.6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94175.93</v>
      </c>
      <c r="C22" s="95"/>
      <c r="D22" s="63"/>
    </row>
    <row r="23" spans="1:8">
      <c r="A23" s="96" t="s">
        <v>22</v>
      </c>
      <c r="B23" s="97">
        <v>178927.1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13363719.439999998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8971540.5000000075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18"/>
      <c r="C32" s="119"/>
    </row>
    <row r="34" spans="1:4">
      <c r="C34" s="54"/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7" spans="1:4" ht="14.25" customHeight="1">
      <c r="A47" s="54"/>
    </row>
  </sheetData>
  <sheetProtection formatColumns="0"/>
  <conditionalFormatting sqref="A30">
    <cfRule type="containsText" dxfId="82" priority="1" operator="containsText" text="Adjust Fund Balance - Correction to reported amounts in SA Fee Reports, mainly stemming from FY16/17 system conversion.">
      <formula>NOT(ISERROR(SEARCH("Adjust Fund Balance - Correction to reported amounts in SA Fee Reports, mainly stemming from FY16/17 system conversion.",A30)))</formula>
    </cfRule>
    <cfRule type="expression" dxfId="81" priority="6">
      <formula>$C$12&lt;&gt;0</formula>
    </cfRule>
  </conditionalFormatting>
  <conditionalFormatting sqref="A29">
    <cfRule type="expression" dxfId="80" priority="5">
      <formula>$C$12&lt;&gt;0</formula>
    </cfRule>
  </conditionalFormatting>
  <conditionalFormatting sqref="A31">
    <cfRule type="expression" dxfId="79" priority="4">
      <formula>$B$24&lt;&gt;0</formula>
    </cfRule>
  </conditionalFormatting>
  <conditionalFormatting sqref="A12">
    <cfRule type="expression" dxfId="78" priority="3">
      <formula>$C$12&lt;&gt;0</formula>
    </cfRule>
  </conditionalFormatting>
  <conditionalFormatting sqref="A24">
    <cfRule type="expression" dxfId="77" priority="2">
      <formula>$B$24&lt;&gt;0</formula>
    </cfRule>
  </conditionalFormatting>
  <printOptions horizontalCentered="1"/>
  <pageMargins left="0.75" right="0.75" top="0.5" bottom="0.5" header="0.25" footer="0.25"/>
  <pageSetup scale="9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7">
    <tabColor theme="6" tint="0.59999389629810485"/>
    <pageSetUpPr fitToPage="1"/>
  </sheetPr>
  <dimension ref="A1:AA46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63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38974.409999999989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104404.42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104404.42</v>
      </c>
      <c r="D13" s="66"/>
      <c r="F13" s="75">
        <v>88626.559999999998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88626.559999999998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88626.559999999998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88626.559999999998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54752.26999999999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38"/>
      <c r="C30" s="139"/>
    </row>
    <row r="31" spans="1:8">
      <c r="A31" s="58" t="s">
        <v>27</v>
      </c>
      <c r="B31" s="58"/>
    </row>
    <row r="32" spans="1:8">
      <c r="A32" s="146"/>
      <c r="B32" s="138"/>
      <c r="C32" s="139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 ht="14.25" customHeight="1">
      <c r="A46" s="54"/>
    </row>
  </sheetData>
  <sheetProtection formatColumns="0"/>
  <conditionalFormatting sqref="A30">
    <cfRule type="containsText" dxfId="76" priority="1" operator="containsText" text="HEERF - Lost Revenue - Note:  Board of Trustees approved temporary suspension of collecting Student Activities Fees.  This amount is net of correction to PY for refund of Summer 2020 Student Activities Fees.">
      <formula>NOT(ISERROR(SEARCH("HEERF - Lost Revenue - Note:  Board of Trustees approved temporary suspension of collecting Student Activities Fees.  This amount is net of correction to PY for refund of Summer 2020 Student Activities Fees.",A30)))</formula>
    </cfRule>
    <cfRule type="expression" dxfId="75" priority="6">
      <formula>$C$12&lt;&gt;0</formula>
    </cfRule>
  </conditionalFormatting>
  <conditionalFormatting sqref="A29">
    <cfRule type="expression" dxfId="74" priority="5">
      <formula>$C$12&lt;&gt;0</formula>
    </cfRule>
  </conditionalFormatting>
  <conditionalFormatting sqref="A31">
    <cfRule type="expression" dxfId="73" priority="4">
      <formula>$B$24&lt;&gt;0</formula>
    </cfRule>
  </conditionalFormatting>
  <conditionalFormatting sqref="A12">
    <cfRule type="expression" dxfId="72" priority="3">
      <formula>$C$12&lt;&gt;0</formula>
    </cfRule>
  </conditionalFormatting>
  <conditionalFormatting sqref="A24">
    <cfRule type="expression" dxfId="71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8">
    <tabColor theme="6" tint="0.59999389629810485"/>
    <pageSetUpPr fitToPage="1"/>
  </sheetPr>
  <dimension ref="A1:AA45"/>
  <sheetViews>
    <sheetView zoomScale="90" zoomScaleNormal="90" workbookViewId="0">
      <selection sqref="A1:A1048576"/>
    </sheetView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0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62722.64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62722.64</v>
      </c>
      <c r="D13" s="66"/>
      <c r="F13" s="75">
        <v>62722.64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62722.64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62722.64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62722.64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0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18"/>
      <c r="C32" s="119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</sheetData>
  <sheetProtection formatColumns="0"/>
  <conditionalFormatting sqref="A30">
    <cfRule type="expression" dxfId="70" priority="6">
      <formula>$C$12&lt;&gt;0</formula>
    </cfRule>
  </conditionalFormatting>
  <conditionalFormatting sqref="A29">
    <cfRule type="expression" dxfId="69" priority="5">
      <formula>$C$12&lt;&gt;0</formula>
    </cfRule>
  </conditionalFormatting>
  <conditionalFormatting sqref="A31">
    <cfRule type="expression" dxfId="68" priority="4">
      <formula>$B$24&lt;&gt;0</formula>
    </cfRule>
  </conditionalFormatting>
  <conditionalFormatting sqref="A12">
    <cfRule type="expression" dxfId="67" priority="3">
      <formula>$C$12&lt;&gt;0</formula>
    </cfRule>
  </conditionalFormatting>
  <conditionalFormatting sqref="A24">
    <cfRule type="expression" dxfId="66" priority="2">
      <formula>$B$24&lt;&gt;0</formula>
    </cfRule>
  </conditionalFormatting>
  <conditionalFormatting sqref="A32">
    <cfRule type="expression" dxfId="65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43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3050364.29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2304664.2799999998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251082.18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510301.66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3066048.12</v>
      </c>
      <c r="D13" s="66"/>
      <c r="F13" s="75">
        <v>2041337.71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30318.46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1412563.99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628773.72</v>
      </c>
      <c r="C16" s="95"/>
      <c r="D16" s="63"/>
      <c r="F16" s="75">
        <v>2071656.17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1.4634889919981268E-2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30318.46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2071656.17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4044756.24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2" t="s">
        <v>79</v>
      </c>
      <c r="B30" s="157"/>
      <c r="C30" s="158"/>
    </row>
    <row r="31" spans="1:8">
      <c r="A31" s="58" t="s">
        <v>27</v>
      </c>
      <c r="B31" s="58"/>
    </row>
    <row r="32" spans="1:8">
      <c r="A32" s="118"/>
      <c r="B32" s="118"/>
      <c r="C32" s="119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64" priority="1" operator="containsText" text="Donations to the Baseball Program">
      <formula>NOT(ISERROR(SEARCH("Donations to the Baseball Program",A30)))</formula>
    </cfRule>
    <cfRule type="expression" dxfId="63" priority="7">
      <formula>$C$12&lt;&gt;0</formula>
    </cfRule>
  </conditionalFormatting>
  <conditionalFormatting sqref="A29">
    <cfRule type="expression" dxfId="62" priority="6">
      <formula>$C$12&lt;&gt;0</formula>
    </cfRule>
  </conditionalFormatting>
  <conditionalFormatting sqref="A31">
    <cfRule type="expression" dxfId="61" priority="5">
      <formula>$B$24&lt;&gt;0</formula>
    </cfRule>
  </conditionalFormatting>
  <conditionalFormatting sqref="A12">
    <cfRule type="expression" dxfId="60" priority="4">
      <formula>$C$12&lt;&gt;0</formula>
    </cfRule>
  </conditionalFormatting>
  <conditionalFormatting sqref="A24">
    <cfRule type="expression" dxfId="59" priority="3">
      <formula>$B$24&lt;&gt;0</formula>
    </cfRule>
  </conditionalFormatting>
  <printOptions horizontalCentered="1"/>
  <pageMargins left="0.75" right="0.75" top="0.5" bottom="0.5" header="0.25" footer="0.25"/>
  <pageSetup scale="98" fitToHeight="0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theme="6" tint="0.59999389629810485"/>
    <pageSetUpPr fitToPage="1"/>
  </sheetPr>
  <dimension ref="A1:AA54"/>
  <sheetViews>
    <sheetView zoomScale="90" zoomScaleNormal="90" workbookViewId="0">
      <selection activeCell="A30" sqref="A30"/>
    </sheetView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296594.64000000013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1373171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269809.42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334942.53999999998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1977922.96</v>
      </c>
      <c r="D13" s="66"/>
      <c r="F13" s="75">
        <v>2062882.8800000001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169024.16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390203.28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1672679.6</v>
      </c>
      <c r="C16" s="95"/>
      <c r="D16" s="63"/>
      <c r="F16" s="75">
        <v>2231907.04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37245</v>
      </c>
      <c r="C17" s="95"/>
      <c r="D17" s="63"/>
      <c r="F17" s="72">
        <v>7.5730824344727193E-2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131779.16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2231907.04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42610.560000000056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0" t="s">
        <v>70</v>
      </c>
      <c r="B30" s="140"/>
      <c r="C30" s="141"/>
    </row>
    <row r="31" spans="1:8">
      <c r="A31" s="58" t="s">
        <v>27</v>
      </c>
      <c r="B31" s="58"/>
    </row>
    <row r="32" spans="1:8">
      <c r="A32" s="146"/>
      <c r="B32" s="138"/>
      <c r="C32" s="139"/>
    </row>
    <row r="34" spans="1:4">
      <c r="C34" s="54"/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63" priority="1" operator="containsText" text="Lost revenue recovered from HEERF funding as a result of a decline in enrollment due to coronavirus">
      <formula>NOT(ISERROR(SEARCH("Lost revenue recovered from HEERF funding as a result of a decline in enrollment due to coronavirus",A30)))</formula>
    </cfRule>
    <cfRule type="expression" dxfId="162" priority="6">
      <formula>$C$12&lt;&gt;0</formula>
    </cfRule>
  </conditionalFormatting>
  <conditionalFormatting sqref="A29">
    <cfRule type="expression" dxfId="161" priority="5">
      <formula>$C$12&lt;&gt;0</formula>
    </cfRule>
  </conditionalFormatting>
  <conditionalFormatting sqref="A31">
    <cfRule type="expression" dxfId="160" priority="4">
      <formula>$B$24&lt;&gt;0</formula>
    </cfRule>
  </conditionalFormatting>
  <conditionalFormatting sqref="A12">
    <cfRule type="expression" dxfId="159" priority="3">
      <formula>$C$12&lt;&gt;0</formula>
    </cfRule>
  </conditionalFormatting>
  <conditionalFormatting sqref="A24">
    <cfRule type="expression" dxfId="158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0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41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583264.80000000028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1033627.68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111927.42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1145555.1000000001</v>
      </c>
      <c r="D13" s="66"/>
      <c r="F13" s="75">
        <v>1016789.6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318069.63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698719.97</v>
      </c>
      <c r="C16" s="95"/>
      <c r="D16" s="63"/>
      <c r="F16" s="75">
        <v>1016789.6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1016789.6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712030.3000000004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46"/>
      <c r="B32" s="138"/>
      <c r="C32" s="139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58" priority="5">
      <formula>$C$12&lt;&gt;0</formula>
    </cfRule>
  </conditionalFormatting>
  <conditionalFormatting sqref="A29">
    <cfRule type="expression" dxfId="57" priority="4">
      <formula>$C$12&lt;&gt;0</formula>
    </cfRule>
  </conditionalFormatting>
  <conditionalFormatting sqref="A31">
    <cfRule type="expression" dxfId="56" priority="3">
      <formula>$B$24&lt;&gt;0</formula>
    </cfRule>
  </conditionalFormatting>
  <conditionalFormatting sqref="A12">
    <cfRule type="expression" dxfId="55" priority="2">
      <formula>$C$12&lt;&gt;0</formula>
    </cfRule>
  </conditionalFormatting>
  <conditionalFormatting sqref="A24">
    <cfRule type="expression" dxfId="5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1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583264.80000000028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972276.14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92375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365054.11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1429705.25</v>
      </c>
      <c r="D13" s="66"/>
      <c r="F13" s="75">
        <v>1269907.97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1163428.5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106479.47</v>
      </c>
      <c r="C16" s="95"/>
      <c r="D16" s="63"/>
      <c r="F16" s="75">
        <v>1269907.97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1269907.97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743062.08000000031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0" t="s">
        <v>80</v>
      </c>
      <c r="B30" s="154"/>
      <c r="C30" s="155"/>
    </row>
    <row r="31" spans="1:8">
      <c r="A31" s="58" t="s">
        <v>27</v>
      </c>
      <c r="B31" s="58"/>
    </row>
    <row r="32" spans="1:8">
      <c r="A32" s="146"/>
      <c r="B32" s="138"/>
      <c r="C32" s="139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53" priority="1" operator="containsText" text="$1740 in fines for lost id cards; HEERF lost revenue of $151,572.40; $6,000 gain on the sale of a van bought from student activity funds; Interest of $3,427.35">
      <formula>NOT(ISERROR(SEARCH("$1740 in fines for lost id cards; HEERF lost revenue of $151,572.40; $6,000 gain on the sale of a van bought from student activity funds; Interest of $3,427.35",A30)))</formula>
    </cfRule>
    <cfRule type="expression" dxfId="52" priority="6">
      <formula>$C$12&lt;&gt;0</formula>
    </cfRule>
  </conditionalFormatting>
  <conditionalFormatting sqref="A29">
    <cfRule type="expression" dxfId="51" priority="5">
      <formula>$C$12&lt;&gt;0</formula>
    </cfRule>
  </conditionalFormatting>
  <conditionalFormatting sqref="A31">
    <cfRule type="expression" dxfId="50" priority="4">
      <formula>$B$24&lt;&gt;0</formula>
    </cfRule>
  </conditionalFormatting>
  <conditionalFormatting sqref="A12">
    <cfRule type="expression" dxfId="49" priority="3">
      <formula>$C$12&lt;&gt;0</formula>
    </cfRule>
  </conditionalFormatting>
  <conditionalFormatting sqref="A24">
    <cfRule type="expression" dxfId="48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40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351406.79000000004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1012752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197039.52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1209791.52</v>
      </c>
      <c r="D13" s="66"/>
      <c r="F13" s="75">
        <v>659705.41999999993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740463.22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304813.23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354892.19</v>
      </c>
      <c r="C16" s="95"/>
      <c r="D16" s="63"/>
      <c r="F16" s="75">
        <v>1400168.64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0.52883859761349894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740463.22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1400168.64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161029.67000000016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18"/>
      <c r="C32" s="119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47" priority="6">
      <formula>$C$12&lt;&gt;0</formula>
    </cfRule>
  </conditionalFormatting>
  <conditionalFormatting sqref="A29">
    <cfRule type="expression" dxfId="46" priority="5">
      <formula>$C$12&lt;&gt;0</formula>
    </cfRule>
  </conditionalFormatting>
  <conditionalFormatting sqref="A31">
    <cfRule type="expression" dxfId="45" priority="4">
      <formula>$B$24&lt;&gt;0</formula>
    </cfRule>
  </conditionalFormatting>
  <conditionalFormatting sqref="A12">
    <cfRule type="expression" dxfId="44" priority="3">
      <formula>$C$12&lt;&gt;0</formula>
    </cfRule>
  </conditionalFormatting>
  <conditionalFormatting sqref="A24">
    <cfRule type="expression" dxfId="43" priority="2">
      <formula>$B$24&lt;&gt;0</formula>
    </cfRule>
  </conditionalFormatting>
  <conditionalFormatting sqref="A32">
    <cfRule type="expression" dxfId="42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3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167614.74999999988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609053.07999999996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65132.1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136305.75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810490.92999999993</v>
      </c>
      <c r="D13" s="66"/>
      <c r="F13" s="75">
        <v>550681.75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218949.35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331732.40000000002</v>
      </c>
      <c r="C16" s="95"/>
      <c r="D16" s="63"/>
      <c r="F16" s="75">
        <v>550681.75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550681.75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427423.92999999982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0" t="s">
        <v>81</v>
      </c>
      <c r="B30" s="140"/>
      <c r="C30" s="141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41" priority="6">
      <formula>$C$12&lt;&gt;0</formula>
    </cfRule>
  </conditionalFormatting>
  <conditionalFormatting sqref="A29">
    <cfRule type="expression" dxfId="40" priority="5">
      <formula>$C$12&lt;&gt;0</formula>
    </cfRule>
  </conditionalFormatting>
  <conditionalFormatting sqref="A31">
    <cfRule type="expression" dxfId="39" priority="4">
      <formula>$B$24&lt;&gt;0</formula>
    </cfRule>
  </conditionalFormatting>
  <conditionalFormatting sqref="A12">
    <cfRule type="expression" dxfId="38" priority="3">
      <formula>$C$12&lt;&gt;0</formula>
    </cfRule>
  </conditionalFormatting>
  <conditionalFormatting sqref="A24">
    <cfRule type="expression" dxfId="37" priority="2">
      <formula>$B$24&lt;&gt;0</formula>
    </cfRule>
  </conditionalFormatting>
  <conditionalFormatting sqref="A30:C30">
    <cfRule type="containsText" dxfId="36" priority="1" operator="containsText" text="Lost revenue received as result of the Federal Higher Education Emergency Relief Fund (HEERF)">
      <formula>NOT(ISERROR(SEARCH("Lost revenue received as result of the Federal Higher Education Emergency Relief Fund (HEERF)",A30)))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4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2307348.9300000011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2543102.85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657526.68000000005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1159807</v>
      </c>
      <c r="D12" s="66" t="s">
        <v>82</v>
      </c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4360436.53</v>
      </c>
      <c r="D13" s="66"/>
      <c r="F13" s="75">
        <v>3043098.29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72100.89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2119624.69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923473.6</v>
      </c>
      <c r="C16" s="95"/>
      <c r="D16" s="63"/>
      <c r="F16" s="75">
        <v>3115199.18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2.3144873195555988E-2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72100.89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3.15" customHeight="1">
      <c r="A25" s="94" t="s">
        <v>24</v>
      </c>
      <c r="B25" s="87"/>
      <c r="C25" s="100">
        <v>3115199.18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3552586.2800000007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0" t="s">
        <v>83</v>
      </c>
      <c r="B30" s="140"/>
      <c r="C30" s="141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35" priority="5">
      <formula>$C$12&lt;&gt;0</formula>
    </cfRule>
  </conditionalFormatting>
  <conditionalFormatting sqref="A29">
    <cfRule type="expression" dxfId="34" priority="4">
      <formula>$C$12&lt;&gt;0</formula>
    </cfRule>
  </conditionalFormatting>
  <conditionalFormatting sqref="A31">
    <cfRule type="expression" dxfId="33" priority="3">
      <formula>$B$24&lt;&gt;0</formula>
    </cfRule>
  </conditionalFormatting>
  <conditionalFormatting sqref="A12">
    <cfRule type="expression" dxfId="32" priority="2">
      <formula>$C$12&lt;&gt;0</formula>
    </cfRule>
  </conditionalFormatting>
  <conditionalFormatting sqref="A24">
    <cfRule type="expression" dxfId="31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5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1057082.0699999998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1688133.72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130262.66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288750.92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2107147.2999999998</v>
      </c>
      <c r="D13" s="66"/>
      <c r="F13" s="75">
        <v>1064428.52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806527.84000000008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42079.59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1022348.9299999999</v>
      </c>
      <c r="C16" s="95"/>
      <c r="D16" s="63"/>
      <c r="F16" s="75">
        <v>1870956.36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0.43107784726737297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156801.32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649726.52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1870956.36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1293273.0099999995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89.25">
      <c r="A30" s="160" t="s">
        <v>84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30" priority="1" operator="containsText" text="In the Student Life department has an additional income of  $168,076.65 that was registered in the GLC 49521 &quot;Uninsured Loss recovery (Covid 19)&quot; to record lost revenue paid by  HEERF Founds 1&amp;2.  It was added in the section of &quot;Other Revenues&quot; and $5,404">
      <formula>NOT(ISERROR(SEARCH("In the Student Life department has an additional income of  $168,076.65 that was registered in the GLC 49521 ""Uninsured Loss recovery (Covid 19)"" to record lost revenue paid by  HEERF Founds 1&amp;2.  It was added in the section of ""Other Revenues"" and $5,404",A30)))</formula>
    </cfRule>
    <cfRule type="expression" dxfId="29" priority="6">
      <formula>$C$12&lt;&gt;0</formula>
    </cfRule>
  </conditionalFormatting>
  <conditionalFormatting sqref="A29">
    <cfRule type="expression" dxfId="28" priority="5">
      <formula>$C$12&lt;&gt;0</formula>
    </cfRule>
  </conditionalFormatting>
  <conditionalFormatting sqref="A31">
    <cfRule type="expression" dxfId="27" priority="4">
      <formula>$B$24&lt;&gt;0</formula>
    </cfRule>
  </conditionalFormatting>
  <conditionalFormatting sqref="A12">
    <cfRule type="expression" dxfId="26" priority="3">
      <formula>$C$12&lt;&gt;0</formula>
    </cfRule>
  </conditionalFormatting>
  <conditionalFormatting sqref="A24">
    <cfRule type="expression" dxfId="25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6">
    <tabColor theme="6" tint="0.59999389629810485"/>
    <pageSetUpPr fitToPage="1"/>
  </sheetPr>
  <dimension ref="A1:AA47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800764.30000000028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1949244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218605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174080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2341929</v>
      </c>
      <c r="D13" s="66"/>
      <c r="F13" s="75">
        <v>1503340.7200000002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1172422.1400000001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945353.92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557986.80000000005</v>
      </c>
      <c r="C16" s="95"/>
      <c r="D16" s="63"/>
      <c r="F16" s="75">
        <v>2675762.8600000003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54191.199999999997</v>
      </c>
      <c r="C17" s="95"/>
      <c r="D17" s="63"/>
      <c r="F17" s="72">
        <v>0.4381636943716305</v>
      </c>
      <c r="G17" s="73" t="s">
        <v>16</v>
      </c>
      <c r="H17" s="74"/>
    </row>
    <row r="18" spans="1:8">
      <c r="A18" s="96" t="s">
        <v>17</v>
      </c>
      <c r="B18" s="97">
        <v>42873.75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202470.1</v>
      </c>
      <c r="C22" s="95"/>
      <c r="D22" s="63"/>
    </row>
    <row r="23" spans="1:8">
      <c r="A23" s="96" t="s">
        <v>22</v>
      </c>
      <c r="B23" s="97">
        <v>127099.19</v>
      </c>
      <c r="C23" s="95"/>
      <c r="D23" s="63"/>
    </row>
    <row r="24" spans="1:8">
      <c r="A24" s="89" t="s">
        <v>23</v>
      </c>
      <c r="B24" s="99">
        <v>745787.9</v>
      </c>
      <c r="C24" s="95"/>
      <c r="D24" s="62"/>
    </row>
    <row r="25" spans="1:8" ht="12.75" customHeight="1">
      <c r="A25" s="94" t="s">
        <v>24</v>
      </c>
      <c r="B25" s="87"/>
      <c r="C25" s="100">
        <v>2675762.8600000003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466930.43999999994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53" t="s">
        <v>85</v>
      </c>
      <c r="B30" s="140"/>
      <c r="C30" s="141"/>
    </row>
    <row r="31" spans="1:8">
      <c r="A31" s="58" t="s">
        <v>27</v>
      </c>
      <c r="B31" s="58"/>
    </row>
    <row r="32" spans="1:8" ht="64.5" customHeight="1">
      <c r="A32" s="163" t="s">
        <v>86</v>
      </c>
      <c r="B32" s="147"/>
      <c r="C32" s="148"/>
    </row>
    <row r="33" spans="1:4">
      <c r="B33" s="142"/>
      <c r="C33" s="142"/>
      <c r="D33" s="54"/>
    </row>
    <row r="34" spans="1:4">
      <c r="B34" s="142"/>
      <c r="C34" s="142"/>
      <c r="D34" s="142"/>
    </row>
    <row r="35" spans="1:4">
      <c r="A35" s="64" t="s">
        <v>28</v>
      </c>
      <c r="B35" s="142"/>
      <c r="C35" s="142"/>
      <c r="D35" s="14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 ht="14.25" customHeight="1">
      <c r="A47" s="54"/>
    </row>
  </sheetData>
  <sheetProtection formatColumns="0"/>
  <conditionalFormatting sqref="A30">
    <cfRule type="containsText" dxfId="24" priority="1" operator="containsText" text="Other revenue is uninsured loss of fees due to COVID 19 recovered by HEERF funds.">
      <formula>NOT(ISERROR(SEARCH("Other revenue is uninsured loss of fees due to COVID 19 recovered by HEERF funds.",A30)))</formula>
    </cfRule>
    <cfRule type="expression" dxfId="23" priority="7">
      <formula>$C$12&lt;&gt;0</formula>
    </cfRule>
  </conditionalFormatting>
  <conditionalFormatting sqref="A29">
    <cfRule type="expression" dxfId="22" priority="6">
      <formula>$C$12&lt;&gt;0</formula>
    </cfRule>
  </conditionalFormatting>
  <conditionalFormatting sqref="A31">
    <cfRule type="expression" dxfId="21" priority="5">
      <formula>$B$24&lt;&gt;0</formula>
    </cfRule>
  </conditionalFormatting>
  <conditionalFormatting sqref="A12">
    <cfRule type="expression" dxfId="20" priority="4">
      <formula>$C$12&lt;&gt;0</formula>
    </cfRule>
  </conditionalFormatting>
  <conditionalFormatting sqref="A24">
    <cfRule type="expression" dxfId="19" priority="3">
      <formula>$B$24&lt;&gt;0</formula>
    </cfRule>
  </conditionalFormatting>
  <conditionalFormatting sqref="A30 A32">
    <cfRule type="containsText" dxfId="18" priority="2" operator="containsText" text="Academic Success Center, Graduation, Help Desk, Pharmacy Technician Club">
      <formula>NOT(ISERROR(SEARCH("Academic Success Center, Graduation, Help Desk, Pharmacy Technician Club",A30)))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7">
    <tabColor theme="6" tint="0.59999389629810485"/>
    <pageSetUpPr fitToPage="1"/>
  </sheetPr>
  <dimension ref="A1:AA49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35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192357.43000000005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255348.72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29302.560000000001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284651.28000000003</v>
      </c>
      <c r="D13" s="66"/>
      <c r="F13" s="75">
        <v>252021.27000000002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8000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92019.7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160001.57</v>
      </c>
      <c r="C16" s="95"/>
      <c r="D16" s="63"/>
      <c r="F16" s="75">
        <v>260021.27000000002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3.0766713815373641E-2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8000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260021.27000000002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216987.44000000006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18"/>
      <c r="C32" s="119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9" spans="1:1" ht="14.25" customHeight="1">
      <c r="A49" s="54"/>
    </row>
  </sheetData>
  <sheetProtection formatColumns="0"/>
  <conditionalFormatting sqref="A30">
    <cfRule type="expression" dxfId="17" priority="6">
      <formula>$C$12&lt;&gt;0</formula>
    </cfRule>
  </conditionalFormatting>
  <conditionalFormatting sqref="A29">
    <cfRule type="expression" dxfId="16" priority="5">
      <formula>$C$12&lt;&gt;0</formula>
    </cfRule>
  </conditionalFormatting>
  <conditionalFormatting sqref="A31">
    <cfRule type="expression" dxfId="15" priority="4">
      <formula>$B$24&lt;&gt;0</formula>
    </cfRule>
  </conditionalFormatting>
  <conditionalFormatting sqref="A12">
    <cfRule type="expression" dxfId="14" priority="3">
      <formula>$C$12&lt;&gt;0</formula>
    </cfRule>
  </conditionalFormatting>
  <conditionalFormatting sqref="A24">
    <cfRule type="expression" dxfId="13" priority="2">
      <formula>$B$24&lt;&gt;0</formula>
    </cfRule>
  </conditionalFormatting>
  <conditionalFormatting sqref="A32">
    <cfRule type="expression" dxfId="12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8">
    <tabColor theme="6" tint="0.59999389629810485"/>
    <pageSetUpPr fitToPage="1"/>
  </sheetPr>
  <dimension ref="A1:AA47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798785.3600000001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1277803.8799999999</v>
      </c>
      <c r="D10" s="66"/>
      <c r="F10" s="112"/>
      <c r="G10" s="112" t="s">
        <v>60</v>
      </c>
      <c r="H10" s="149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9749.16</v>
      </c>
      <c r="D11" s="66"/>
      <c r="F11" s="114"/>
      <c r="G11" s="115" t="s">
        <v>61</v>
      </c>
      <c r="H11" s="149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15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1287553.0399999998</v>
      </c>
      <c r="D13" s="66"/>
      <c r="F13" s="75">
        <v>637401.86</v>
      </c>
      <c r="G13" s="70" t="s">
        <v>9</v>
      </c>
      <c r="H13" s="15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517228.95000000013</v>
      </c>
      <c r="G14" s="70" t="s">
        <v>11</v>
      </c>
      <c r="H14" s="15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276283.02999999997</v>
      </c>
      <c r="C15" s="95"/>
      <c r="D15" s="63"/>
      <c r="F15" s="71"/>
      <c r="G15" s="70"/>
      <c r="H15" s="15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361118.83</v>
      </c>
      <c r="C16" s="95"/>
      <c r="D16" s="63"/>
      <c r="F16" s="75">
        <v>1154630.81</v>
      </c>
      <c r="G16" s="70" t="s">
        <v>14</v>
      </c>
      <c r="H16" s="15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0.44796046105854398</v>
      </c>
      <c r="G17" s="73" t="s">
        <v>16</v>
      </c>
      <c r="H17" s="151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  <c r="G20" s="152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512319.75000000012</v>
      </c>
      <c r="C23" s="95"/>
      <c r="D23" s="63"/>
    </row>
    <row r="24" spans="1:8">
      <c r="A24" s="89" t="s">
        <v>23</v>
      </c>
      <c r="B24" s="99">
        <v>4909.2</v>
      </c>
      <c r="C24" s="95"/>
      <c r="D24" s="62"/>
    </row>
    <row r="25" spans="1:8" ht="12.75" customHeight="1">
      <c r="A25" s="94" t="s">
        <v>24</v>
      </c>
      <c r="B25" s="87"/>
      <c r="C25" s="100">
        <v>1154630.81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931707.58999999985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 ht="25.5">
      <c r="A32" s="153" t="s">
        <v>87</v>
      </c>
      <c r="B32" s="143"/>
      <c r="C32" s="144"/>
    </row>
    <row r="34" spans="1:4">
      <c r="C34" s="54"/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7" spans="1:4" ht="14.25" customHeight="1">
      <c r="A47" s="54"/>
    </row>
  </sheetData>
  <sheetProtection formatColumns="0"/>
  <conditionalFormatting sqref="A30">
    <cfRule type="expression" dxfId="11" priority="5">
      <formula>$C$12&lt;&gt;0</formula>
    </cfRule>
  </conditionalFormatting>
  <conditionalFormatting sqref="A29">
    <cfRule type="expression" dxfId="10" priority="4">
      <formula>$C$12&lt;&gt;0</formula>
    </cfRule>
  </conditionalFormatting>
  <conditionalFormatting sqref="A31">
    <cfRule type="expression" dxfId="9" priority="3">
      <formula>$B$24&lt;&gt;0</formula>
    </cfRule>
  </conditionalFormatting>
  <conditionalFormatting sqref="A12">
    <cfRule type="expression" dxfId="8" priority="2">
      <formula>$C$12&lt;&gt;0</formula>
    </cfRule>
  </conditionalFormatting>
  <conditionalFormatting sqref="A24">
    <cfRule type="expression" dxfId="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9">
    <tabColor theme="6" tint="0.59999389629810485"/>
    <pageSetUpPr fitToPage="1"/>
  </sheetPr>
  <dimension ref="A1:AA47"/>
  <sheetViews>
    <sheetView zoomScale="90" zoomScaleNormal="90" workbookViewId="0"/>
  </sheetViews>
  <sheetFormatPr defaultColWidth="22.5703125" defaultRowHeight="12.75"/>
  <cols>
    <col min="1" max="1" width="46.5703125" style="55" customWidth="1"/>
    <col min="2" max="2" width="17.42578125" style="55" customWidth="1"/>
    <col min="3" max="3" width="18.5703125" style="55" customWidth="1"/>
    <col min="4" max="4" width="20" style="55" customWidth="1"/>
    <col min="5" max="5" width="2.42578125" style="55" customWidth="1"/>
    <col min="6" max="6" width="14.5703125" style="55" customWidth="1"/>
    <col min="7" max="7" width="14.42578125" style="55" customWidth="1"/>
    <col min="8" max="8" width="16" style="55" customWidth="1"/>
    <col min="9" max="16384" width="22.5703125" style="55"/>
  </cols>
  <sheetData>
    <row r="1" spans="1:27">
      <c r="A1" s="104"/>
      <c r="B1" s="105" t="s">
        <v>33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1847082.2000000002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5473299.8399999999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252335.37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697887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6423522.21</v>
      </c>
      <c r="D13" s="66"/>
      <c r="F13" s="75">
        <v>4871694.3999999994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426822.03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4871694.3999999994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5298516.43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8.0555007357031083E-2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426822.03</v>
      </c>
      <c r="C24" s="95"/>
      <c r="D24" s="62"/>
    </row>
    <row r="25" spans="1:8" ht="12.75" customHeight="1">
      <c r="A25" s="94" t="s">
        <v>24</v>
      </c>
      <c r="B25" s="87"/>
      <c r="C25" s="100">
        <v>5298516.43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2972087.9800000004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60" t="s">
        <v>88</v>
      </c>
      <c r="B30" s="140"/>
      <c r="C30" s="141"/>
    </row>
    <row r="31" spans="1:8">
      <c r="A31" s="58" t="s">
        <v>27</v>
      </c>
      <c r="B31" s="58"/>
    </row>
    <row r="32" spans="1:8">
      <c r="A32" s="153" t="s">
        <v>89</v>
      </c>
      <c r="B32" s="143"/>
      <c r="C32" s="144"/>
    </row>
    <row r="34" spans="1:4">
      <c r="C34" s="54"/>
      <c r="D34" s="142"/>
    </row>
    <row r="35" spans="1:4">
      <c r="A35" s="64" t="s">
        <v>28</v>
      </c>
      <c r="B35" s="62" t="s">
        <v>90</v>
      </c>
      <c r="C35" s="62"/>
      <c r="D35" s="62"/>
    </row>
    <row r="36" spans="1:4">
      <c r="B36" s="62" t="s">
        <v>91</v>
      </c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7" spans="1:4" ht="14.25" customHeight="1">
      <c r="A47" s="54"/>
    </row>
  </sheetData>
  <sheetProtection formatColumns="0"/>
  <conditionalFormatting sqref="A30">
    <cfRule type="expression" dxfId="6" priority="7">
      <formula>$C$12&lt;&gt;0</formula>
    </cfRule>
  </conditionalFormatting>
  <conditionalFormatting sqref="A29">
    <cfRule type="expression" dxfId="5" priority="6">
      <formula>$C$12&lt;&gt;0</formula>
    </cfRule>
  </conditionalFormatting>
  <conditionalFormatting sqref="A31">
    <cfRule type="expression" dxfId="4" priority="5">
      <formula>$B$24&lt;&gt;0</formula>
    </cfRule>
  </conditionalFormatting>
  <conditionalFormatting sqref="A12">
    <cfRule type="expression" dxfId="3" priority="4">
      <formula>$C$12&lt;&gt;0</formula>
    </cfRule>
  </conditionalFormatting>
  <conditionalFormatting sqref="A24">
    <cfRule type="expression" dxfId="2" priority="3">
      <formula>$B$24&lt;&gt;0</formula>
    </cfRule>
  </conditionalFormatting>
  <conditionalFormatting sqref="A30:C30">
    <cfRule type="containsText" dxfId="1" priority="2" operator="containsText" text="Diploma replacement fees">
      <formula>NOT(ISERROR(SEARCH("Diploma replacement fees",A30)))</formula>
    </cfRule>
  </conditionalFormatting>
  <conditionalFormatting sqref="A32">
    <cfRule type="containsText" dxfId="0" priority="1" operator="containsText" text="Commencement activities">
      <formula>NOT(ISERROR(SEARCH("Commencement activities",A32)))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2352667.2400000002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4477876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340908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4818784</v>
      </c>
      <c r="D13" s="66"/>
      <c r="F13" s="75">
        <v>2085549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3023698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2085618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-69</v>
      </c>
      <c r="C16" s="95"/>
      <c r="D16" s="63"/>
      <c r="F16" s="75">
        <v>5109247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1000441</v>
      </c>
      <c r="C17" s="95"/>
      <c r="D17" s="63"/>
      <c r="F17" s="72">
        <v>0.59180892996560941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879653</v>
      </c>
      <c r="C19" s="95"/>
      <c r="D19" s="63"/>
      <c r="G19" s="57"/>
    </row>
    <row r="20" spans="1:8">
      <c r="A20" s="96" t="s">
        <v>19</v>
      </c>
      <c r="B20" s="97">
        <v>237829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905775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5109247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2062204.2400000002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46"/>
      <c r="B32" s="138"/>
      <c r="C32" s="139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57" priority="5">
      <formula>$C$12&lt;&gt;0</formula>
    </cfRule>
  </conditionalFormatting>
  <conditionalFormatting sqref="A29">
    <cfRule type="expression" dxfId="156" priority="4">
      <formula>$C$12&lt;&gt;0</formula>
    </cfRule>
  </conditionalFormatting>
  <conditionalFormatting sqref="A31">
    <cfRule type="expression" dxfId="155" priority="3">
      <formula>$B$24&lt;&gt;0</formula>
    </cfRule>
  </conditionalFormatting>
  <conditionalFormatting sqref="A12">
    <cfRule type="expression" dxfId="154" priority="2">
      <formula>$C$12&lt;&gt;0</formula>
    </cfRule>
  </conditionalFormatting>
  <conditionalFormatting sqref="A24">
    <cfRule type="expression" dxfId="15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472163.66999999993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729518.32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84934.62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814452.94</v>
      </c>
      <c r="D13" s="66"/>
      <c r="F13" s="75">
        <v>531180.06999999995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492492.83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18544.689999999999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512635.38</v>
      </c>
      <c r="C16" s="95"/>
      <c r="D16" s="63"/>
      <c r="F16" s="75">
        <v>1023672.8999999999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0.48110370998392166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492492.83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1023672.8999999999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262943.70999999996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52" priority="5">
      <formula>$C$12&lt;&gt;0</formula>
    </cfRule>
  </conditionalFormatting>
  <conditionalFormatting sqref="A29">
    <cfRule type="expression" dxfId="151" priority="4">
      <formula>$C$12&lt;&gt;0</formula>
    </cfRule>
  </conditionalFormatting>
  <conditionalFormatting sqref="A31">
    <cfRule type="expression" dxfId="150" priority="3">
      <formula>$B$24&lt;&gt;0</formula>
    </cfRule>
  </conditionalFormatting>
  <conditionalFormatting sqref="A12">
    <cfRule type="expression" dxfId="149" priority="2">
      <formula>$C$12&lt;&gt;0</formula>
    </cfRule>
  </conditionalFormatting>
  <conditionalFormatting sqref="A24">
    <cfRule type="expression" dxfId="14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150716.72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148818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148818</v>
      </c>
      <c r="D13" s="66"/>
      <c r="F13" s="75">
        <v>171517.76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171517.76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171517.76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171517.76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128016.95999999996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46"/>
      <c r="B32" s="138"/>
      <c r="C32" s="139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47" priority="5">
      <formula>$C$12&lt;&gt;0</formula>
    </cfRule>
  </conditionalFormatting>
  <conditionalFormatting sqref="A29">
    <cfRule type="expression" dxfId="146" priority="4">
      <formula>$C$12&lt;&gt;0</formula>
    </cfRule>
  </conditionalFormatting>
  <conditionalFormatting sqref="A31">
    <cfRule type="expression" dxfId="145" priority="3">
      <formula>$B$24&lt;&gt;0</formula>
    </cfRule>
  </conditionalFormatting>
  <conditionalFormatting sqref="A12">
    <cfRule type="expression" dxfId="144" priority="2">
      <formula>$C$12&lt;&gt;0</formula>
    </cfRule>
  </conditionalFormatting>
  <conditionalFormatting sqref="A24">
    <cfRule type="expression" dxfId="14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theme="6" tint="0.59999389629810485"/>
    <pageSetUpPr fitToPage="1"/>
  </sheetPr>
  <dimension ref="A1:AA54"/>
  <sheetViews>
    <sheetView zoomScale="90" zoomScaleNormal="90" workbookViewId="0">
      <selection activeCell="F38" sqref="F38"/>
    </sheetView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767746.03000000026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1654691.68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1654691.68</v>
      </c>
      <c r="D13" s="66"/>
      <c r="F13" s="75">
        <v>1595234.47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260716.28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1334518.19</v>
      </c>
      <c r="C16" s="95"/>
      <c r="D16" s="63"/>
      <c r="F16" s="75">
        <v>1595234.47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1595234.47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827203.24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46"/>
      <c r="B32" s="138"/>
      <c r="C32" s="139"/>
    </row>
    <row r="34" spans="1:4">
      <c r="D34" s="14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42" priority="5">
      <formula>$C$12&lt;&gt;0</formula>
    </cfRule>
  </conditionalFormatting>
  <conditionalFormatting sqref="A29">
    <cfRule type="expression" dxfId="141" priority="4">
      <formula>$C$12&lt;&gt;0</formula>
    </cfRule>
  </conditionalFormatting>
  <conditionalFormatting sqref="A31">
    <cfRule type="expression" dxfId="140" priority="3">
      <formula>$B$24&lt;&gt;0</formula>
    </cfRule>
  </conditionalFormatting>
  <conditionalFormatting sqref="A12">
    <cfRule type="expression" dxfId="139" priority="2">
      <formula>$C$12&lt;&gt;0</formula>
    </cfRule>
  </conditionalFormatting>
  <conditionalFormatting sqref="A24">
    <cfRule type="expression" dxfId="13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55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733644.19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1755933.9100000001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156482.28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303362.81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2215779</v>
      </c>
      <c r="D13" s="66"/>
      <c r="F13" s="75">
        <v>1767947.44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262106.69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413958.38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1353989.06</v>
      </c>
      <c r="C16" s="95"/>
      <c r="D16" s="63"/>
      <c r="F16" s="75">
        <v>2030054.13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0.12911315325370168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107026.69</v>
      </c>
      <c r="C23" s="95"/>
      <c r="D23" s="63"/>
    </row>
    <row r="24" spans="1:8">
      <c r="A24" s="89" t="s">
        <v>23</v>
      </c>
      <c r="B24" s="99">
        <v>155080</v>
      </c>
      <c r="C24" s="95"/>
      <c r="D24" s="62"/>
    </row>
    <row r="25" spans="1:8" ht="12.75" customHeight="1">
      <c r="A25" s="94" t="s">
        <v>24</v>
      </c>
      <c r="B25" s="87"/>
      <c r="C25" s="100">
        <v>2030054.13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919369.06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0" t="s">
        <v>96</v>
      </c>
      <c r="B30" s="140"/>
      <c r="C30" s="141"/>
    </row>
    <row r="31" spans="1:8">
      <c r="A31" s="58" t="s">
        <v>27</v>
      </c>
      <c r="B31" s="58"/>
    </row>
    <row r="32" spans="1:8" ht="51">
      <c r="A32" s="165" t="s">
        <v>97</v>
      </c>
      <c r="B32" s="165"/>
      <c r="C32" s="165"/>
    </row>
    <row r="33" spans="1:4" s="54" customFormat="1">
      <c r="A33" s="164"/>
      <c r="B33" s="164"/>
      <c r="C33" s="164"/>
    </row>
    <row r="34" spans="1:4" s="54" customFormat="1">
      <c r="A34" s="164"/>
      <c r="B34" s="164"/>
      <c r="C34" s="164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156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29">
    <cfRule type="expression" dxfId="137" priority="5">
      <formula>$C$12&lt;&gt;0</formula>
    </cfRule>
  </conditionalFormatting>
  <conditionalFormatting sqref="A31">
    <cfRule type="expression" dxfId="136" priority="4">
      <formula>$B$24&lt;&gt;0</formula>
    </cfRule>
  </conditionalFormatting>
  <conditionalFormatting sqref="A12">
    <cfRule type="expression" dxfId="135" priority="3">
      <formula>$C$12&lt;&gt;0</formula>
    </cfRule>
  </conditionalFormatting>
  <conditionalFormatting sqref="A24">
    <cfRule type="expression" dxfId="134" priority="2">
      <formula>$B$24&lt;&gt;0</formula>
    </cfRule>
  </conditionalFormatting>
  <conditionalFormatting sqref="A30">
    <cfRule type="expression" dxfId="133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982024.98999999976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1355859.21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199613.89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178770.74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1734243.84</v>
      </c>
      <c r="D13" s="66"/>
      <c r="F13" s="75">
        <v>1569933.87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847250.86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722683.01</v>
      </c>
      <c r="C16" s="95"/>
      <c r="D16" s="63"/>
      <c r="F16" s="75">
        <v>1569933.87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1569933.87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1146334.96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60" t="s">
        <v>71</v>
      </c>
      <c r="B30" s="140"/>
      <c r="C30" s="15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32" priority="1" operator="containsText" text="Interest ($2,392.67) and lost revenue recovery from HEERF funds ($109,427.27)">
      <formula>NOT(ISERROR(SEARCH("Interest ($2,392.67) and lost revenue recovery from HEERF funds ($109,427.27)",A30)))</formula>
    </cfRule>
    <cfRule type="expression" dxfId="131" priority="6">
      <formula>$C$12&lt;&gt;0</formula>
    </cfRule>
  </conditionalFormatting>
  <conditionalFormatting sqref="A29">
    <cfRule type="expression" dxfId="130" priority="5">
      <formula>$C$12&lt;&gt;0</formula>
    </cfRule>
  </conditionalFormatting>
  <conditionalFormatting sqref="A31">
    <cfRule type="expression" dxfId="129" priority="4">
      <formula>$B$24&lt;&gt;0</formula>
    </cfRule>
  </conditionalFormatting>
  <conditionalFormatting sqref="A12">
    <cfRule type="expression" dxfId="128" priority="3">
      <formula>$C$12&lt;&gt;0</formula>
    </cfRule>
  </conditionalFormatting>
  <conditionalFormatting sqref="A24">
    <cfRule type="expression" dxfId="127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62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67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68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212831.82999999996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141910.92000000001</v>
      </c>
      <c r="D10" s="66"/>
      <c r="F10" s="112"/>
      <c r="G10" s="112" t="s">
        <v>60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13568.04</v>
      </c>
      <c r="D11" s="66"/>
      <c r="F11" s="114"/>
      <c r="G11" s="115" t="s">
        <v>61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69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155478.96000000002</v>
      </c>
      <c r="D13" s="66"/>
      <c r="F13" s="75">
        <v>135016.46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72764.649999999994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120760.33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14256.13</v>
      </c>
      <c r="C16" s="95"/>
      <c r="D16" s="63"/>
      <c r="F16" s="75">
        <v>207781.11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0.35019858157461958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72764.649999999994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207781.11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160529.68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26" priority="5">
      <formula>$C$12&lt;&gt;0</formula>
    </cfRule>
  </conditionalFormatting>
  <conditionalFormatting sqref="A29">
    <cfRule type="expression" dxfId="125" priority="4">
      <formula>$C$12&lt;&gt;0</formula>
    </cfRule>
  </conditionalFormatting>
  <conditionalFormatting sqref="A31">
    <cfRule type="expression" dxfId="124" priority="3">
      <formula>$B$24&lt;&gt;0</formula>
    </cfRule>
  </conditionalFormatting>
  <conditionalFormatting sqref="A12">
    <cfRule type="expression" dxfId="123" priority="2">
      <formula>$C$12&lt;&gt;0</formula>
    </cfRule>
  </conditionalFormatting>
  <conditionalFormatting sqref="A24">
    <cfRule type="expression" dxfId="12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Footer>&amp;L&amp;"Arial,Regular"&amp;8&amp;D&amp;R&amp;"Arial,Regular"&amp;8&amp;P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DF64D-FC7E-4E75-AF9C-DD0A1B44ADA2}">
  <ds:schemaRefs>
    <ds:schemaRef ds:uri="http://purl.org/dc/elements/1.1/"/>
    <ds:schemaRef ds:uri="http://schemas.microsoft.com/office/2006/metadata/properties"/>
    <ds:schemaRef ds:uri="2c7317a0-2a0a-4464-9f4b-630f7a7e8d0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e822479-6e51-4d14-b6b0-2c589e913e6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45A47A-EF79-4585-9A8E-F725683817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FABBC-5E2E-4BE2-9E1C-A4A5FE99F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FCS - ALL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MANATEE</vt:lpstr>
      <vt:lpstr>MIAMIDADE</vt:lpstr>
      <vt:lpstr>NORTHFL</vt:lpstr>
      <vt:lpstr>NORTHWESTFL</vt:lpstr>
      <vt:lpstr>PALMBEACH</vt:lpstr>
      <vt:lpstr>PENSACOLA</vt:lpstr>
      <vt:lpstr>PASCOHERNANDO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'FCS -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Hart, Yolanda</cp:lastModifiedBy>
  <cp:lastPrinted>2021-02-15T15:42:25Z</cp:lastPrinted>
  <dcterms:created xsi:type="dcterms:W3CDTF">2014-12-06T18:09:17Z</dcterms:created>
  <dcterms:modified xsi:type="dcterms:W3CDTF">2022-10-28T19:09:16Z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