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21-2022\2021-22 AFR Summaries\"/>
    </mc:Choice>
  </mc:AlternateContent>
  <bookViews>
    <workbookView xWindow="0" yWindow="0" windowWidth="23040" windowHeight="846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DL'!$A$1:$E$34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8" i="2"/>
  <c r="E24" i="2" l="1"/>
  <c r="E26" i="2" s="1"/>
</calcChain>
</file>

<file path=xl/sharedStrings.xml><?xml version="1.0" encoding="utf-8"?>
<sst xmlns="http://schemas.openxmlformats.org/spreadsheetml/2006/main" count="1387" uniqueCount="116">
  <si>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</si>
  <si>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</si>
  <si>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</si>
  <si>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</si>
  <si>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</si>
  <si>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</si>
  <si>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</si>
  <si>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</si>
  <si>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</si>
  <si>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</si>
  <si>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</si>
  <si>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</si>
  <si>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</si>
  <si>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</si>
  <si>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</si>
  <si>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</si>
  <si>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</si>
  <si>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</si>
  <si>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</si>
  <si>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</si>
  <si>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</si>
  <si>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</si>
  <si>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</si>
  <si>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</si>
  <si>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</si>
  <si>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</si>
  <si>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</si>
  <si>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</si>
  <si>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</si>
  <si>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</si>
  <si>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</si>
  <si>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</si>
  <si>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</si>
  <si>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</si>
  <si>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</si>
  <si>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 xml:space="preserve">TOTAL REVENUE LESS TOTAL EXPENDITURES </t>
  </si>
  <si>
    <t>POLK STATE COLLEGE</t>
  </si>
  <si>
    <t>HILLSBOROUGH COMMUNITY COLLEGE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</si>
  <si>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</si>
  <si>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</si>
  <si>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</si>
  <si>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</si>
  <si>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</si>
  <si>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</si>
  <si>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</si>
  <si>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</si>
  <si>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</si>
  <si>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</si>
  <si>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</si>
  <si>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</si>
  <si>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</si>
  <si>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</si>
  <si>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</si>
  <si>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</si>
  <si>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</si>
  <si>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</si>
  <si>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</si>
  <si>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</si>
  <si>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</si>
  <si>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</si>
  <si>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</si>
  <si>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 xml:space="preserve">Note:  Section 1009.23(16), Florida Statutes, authorizes a per credit hour distance learning course </t>
  </si>
  <si>
    <t xml:space="preserve">user fee and requires that colleges submit a distance learning course user fee report to the Division </t>
  </si>
  <si>
    <t xml:space="preserve">of Florida Colleges.To assist with fullfilling this reporting requirement, the Division of Florida Colleges </t>
  </si>
  <si>
    <t xml:space="preserve">is intended to describe the use of the distancelearning courses user fee revenue, therefore, only </t>
  </si>
  <si>
    <t>report the expenditures of the revenues collected in GL 40450; do not report any additional distance</t>
  </si>
  <si>
    <t>learning expenditures even though actual expenses may exceed the revenues collected.</t>
  </si>
  <si>
    <t>Leased space, IT support and IT system maintenance</t>
  </si>
  <si>
    <t>THE COLLEGE OF THE FLORIDA KEYS</t>
  </si>
  <si>
    <t>NORTH FLORIDA COLLEGE</t>
  </si>
  <si>
    <t>STATE COLLEGE OF FLORIDA, MANATEE-SARASOTA</t>
  </si>
  <si>
    <t xml:space="preserve">Note:  Section 1009.23(16), Florida Statutes, authorizes a per credit hour distance learning course user fee and requires </t>
  </si>
  <si>
    <t xml:space="preserve">that colleges submit a distance learning course user fee report to the Division of Florida Colleges.  To assist with fulfilling   </t>
  </si>
  <si>
    <t>this reporting requirement,the Division of Florida Colleges has created the above report template to provide  reporting</t>
  </si>
  <si>
    <r>
      <t xml:space="preserve">consistency among colleges. </t>
    </r>
    <r>
      <rPr>
        <b/>
        <sz val="10"/>
        <color rgb="FFFF0000"/>
        <rFont val="Arial"/>
        <family val="2"/>
      </rPr>
      <t>This report is intended to describe the use of the distance learning course user fee revenue,</t>
    </r>
  </si>
  <si>
    <t xml:space="preserve">therefore, only report the expenditures of the revenues collected in GL 40450; do not report any additional distance </t>
  </si>
  <si>
    <t xml:space="preserve">has credited the above report templete to provide reporting consistency among colleges. This report </t>
  </si>
  <si>
    <t>Telecommunications/Internet/Printing</t>
  </si>
  <si>
    <t>Due to delays in shipment, two orders of computers and</t>
  </si>
  <si>
    <t>peripherals were not received entirely before the end of the Fiscal Year.</t>
  </si>
  <si>
    <t>SCF does not charge a</t>
  </si>
  <si>
    <t>Distance Learning Fee</t>
  </si>
  <si>
    <t xml:space="preserve"> </t>
  </si>
  <si>
    <t>Subscriptions/Memberships</t>
  </si>
  <si>
    <t>institutional memberships/subscriptions</t>
  </si>
  <si>
    <t>Instructure: Canvas</t>
  </si>
  <si>
    <t>TurnitIn</t>
  </si>
  <si>
    <t>Fiscal Year 2021 - 2022</t>
  </si>
  <si>
    <t>2022.v01</t>
  </si>
  <si>
    <t>(Data and Other Communication Services)</t>
  </si>
  <si>
    <t>(Printing)</t>
  </si>
  <si>
    <t>Prior Year Correction</t>
  </si>
  <si>
    <t>Training/Certification</t>
  </si>
  <si>
    <t>Freight and Postage</t>
  </si>
  <si>
    <t>Institutional Memberships</t>
  </si>
  <si>
    <t>Conferences and Travel</t>
  </si>
  <si>
    <t>Because of the increasing modality options and the enrollment decline</t>
  </si>
  <si>
    <t>since COVID-19, the College collected student survey data regarding</t>
  </si>
  <si>
    <t>student preferences.  We are anticipating the percentage of online</t>
  </si>
  <si>
    <t>students to decline towards our pre-pandemic levels through the end of</t>
  </si>
  <si>
    <t>the 2022-2023 academic year.</t>
  </si>
  <si>
    <t>Vicinity Travel</t>
  </si>
  <si>
    <t>Telephone</t>
  </si>
  <si>
    <t>AccreditationFee</t>
  </si>
  <si>
    <t>N/A</t>
  </si>
  <si>
    <t>SFSC does not charge</t>
  </si>
  <si>
    <t>a Distance learning fee</t>
  </si>
  <si>
    <t>SFSC Does not charge/collect distance learnin course user fees.</t>
  </si>
  <si>
    <t>TB CC0021</t>
  </si>
  <si>
    <t>FISCAL YEAR 2021-2022</t>
  </si>
  <si>
    <t>(Daytona, FloridaSW, Gulf Coast, Hillsborough, Palm Beach, St. Johns, Seminole, and Tallahassee)</t>
  </si>
  <si>
    <t>(Daytona, FloridaSW, Gulf Coast,Hillsborough,Palm Beach, and Tallahassee)</t>
  </si>
  <si>
    <t>(FloridaSW and Tallahassee)</t>
  </si>
  <si>
    <t>Hillsborough: Because of the increasing modality options and the enrollment decline</t>
  </si>
  <si>
    <r>
      <rPr>
        <b/>
        <sz val="10"/>
        <rFont val="Arial"/>
        <family val="2"/>
      </rPr>
      <t>FLSW:</t>
    </r>
    <r>
      <rPr>
        <sz val="10"/>
        <rFont val="Arial"/>
        <family val="2"/>
      </rPr>
      <t xml:space="preserve"> Due to delays in shipment, two orders of computers and</t>
    </r>
  </si>
  <si>
    <t>Tallahassee: Instructure : Canvas $134,219.90 Turnitln $42,475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</si>
</sst>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08">
    <xf numFmtId="0" fontId="0" fillId="0" borderId="0" xfId="0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NumberFormat="1" applyFont="1" applyFill="1" applyBorder="1" applyAlignment="1"/>
    <xf numFmtId="0" fontId="4" fillId="0" borderId="87" xfId="4" applyFont="1" applyBorder="1" applyAlignment="1"/>
    <xf numFmtId="0" fontId="4" fillId="0" borderId="88" xfId="4" applyFont="1" applyBorder="1" applyAlignment="1"/>
    <xf numFmtId="0" fontId="4" fillId="0" borderId="89" xfId="4" applyFont="1" applyBorder="1" applyAlignment="1"/>
    <xf numFmtId="0" fontId="3" fillId="0" borderId="90" xfId="4" applyFont="1" applyFill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49" fontId="4" fillId="61" borderId="0" xfId="4" applyNumberFormat="1" applyFont="1" applyFill="1" applyAlignment="1" applyProtection="1">
      <protection locked="0"/>
    </xf>
    <xf numFmtId="39" fontId="5" fillId="62" borderId="0" xfId="4" applyNumberFormat="1" applyFont="1" applyFill="1" applyBorder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10" fillId="0" borderId="0" xfId="3" applyNumberFormat="1" applyFont="1" applyAlignment="1"/>
    <xf numFmtId="0" fontId="28" fillId="0" borderId="0" xfId="3" applyNumberFormat="1" applyFont="1" applyAlignment="1"/>
    <xf numFmtId="0" fontId="3" fillId="15" borderId="0" xfId="4" applyNumberFormat="1" applyFont="1" applyFill="1" applyAlignment="1">
      <alignment vertical="center"/>
    </xf>
    <xf numFmtId="0" fontId="3" fillId="15" borderId="0" xfId="4" applyNumberFormat="1" applyFont="1" applyFill="1" applyAlignment="1">
      <alignment vertical="center" wrapText="1"/>
    </xf>
    <xf numFmtId="0" fontId="10" fillId="15" borderId="0" xfId="4" applyNumberFormat="1" applyFont="1" applyFill="1" applyAlignment="1">
      <alignment vertical="center"/>
    </xf>
    <xf numFmtId="0" fontId="50" fillId="0" borderId="0" xfId="4" applyFont="1" applyAlignment="1"/>
    <xf numFmtId="0" fontId="5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3" fontId="4" fillId="17" borderId="0" xfId="1" applyFont="1" applyFill="1" applyProtection="1">
      <protection locked="0"/>
    </xf>
    <xf numFmtId="0" fontId="3" fillId="0" borderId="0" xfId="4" applyFont="1" applyAlignment="1"/>
    <xf numFmtId="0" fontId="3" fillId="0" borderId="0" xfId="3" applyFont="1" applyAlignment="1"/>
    <xf numFmtId="0" fontId="3" fillId="0" borderId="0" xfId="3" applyFont="1" applyAlignment="1">
      <alignment horizontal="center"/>
    </xf>
    <xf numFmtId="0" fontId="10" fillId="0" borderId="0" xfId="3" applyFont="1" applyAlignment="1"/>
    <xf numFmtId="0" fontId="6" fillId="0" borderId="0" xfId="3" applyFont="1" applyAlignment="1">
      <alignment horizontal="right"/>
    </xf>
    <xf numFmtId="0" fontId="28" fillId="0" borderId="0" xfId="3" applyFont="1" applyAlignment="1"/>
    <xf numFmtId="0" fontId="7" fillId="15" borderId="0" xfId="4" applyFont="1" applyFill="1" applyBorder="1" applyAlignment="1"/>
    <xf numFmtId="0" fontId="6" fillId="15" borderId="0" xfId="4" applyFont="1" applyFill="1" applyBorder="1" applyAlignment="1"/>
    <xf numFmtId="0" fontId="5" fillId="0" borderId="0" xfId="4" applyFont="1" applyFill="1" applyAlignment="1"/>
    <xf numFmtId="0" fontId="6" fillId="0" borderId="0" xfId="4" applyFont="1" applyFill="1" applyAlignment="1"/>
    <xf numFmtId="0" fontId="6" fillId="15" borderId="0" xfId="4" applyFont="1" applyFill="1" applyAlignment="1"/>
    <xf numFmtId="0" fontId="5" fillId="18" borderId="0" xfId="4" applyFont="1" applyFill="1" applyAlignment="1">
      <alignment horizontal="left" indent="1"/>
    </xf>
    <xf numFmtId="0" fontId="4" fillId="18" borderId="0" xfId="4" applyFont="1" applyFill="1" applyAlignment="1" applyProtection="1">
      <alignment horizontal="left" indent="1"/>
    </xf>
    <xf numFmtId="0" fontId="6" fillId="18" borderId="0" xfId="4" applyFont="1" applyFill="1" applyAlignment="1"/>
    <xf numFmtId="0" fontId="6" fillId="20" borderId="4" xfId="4" applyFont="1" applyFill="1" applyBorder="1" applyAlignment="1"/>
    <xf numFmtId="0" fontId="3" fillId="15" borderId="0" xfId="4" applyFont="1" applyFill="1" applyAlignment="1">
      <alignment vertical="center"/>
    </xf>
    <xf numFmtId="0" fontId="3" fillId="15" borderId="0" xfId="4" applyFont="1" applyFill="1" applyAlignment="1">
      <alignment vertical="center" wrapText="1"/>
    </xf>
    <xf numFmtId="0" fontId="10" fillId="15" borderId="0" xfId="4" applyFont="1" applyFill="1" applyAlignment="1">
      <alignment vertical="center"/>
    </xf>
    <xf numFmtId="0" fontId="3" fillId="0" borderId="0" xfId="3" applyFont="1" applyAlignment="1">
      <alignment horizontal="right"/>
    </xf>
    <xf numFmtId="43" fontId="4" fillId="0" borderId="0" xfId="1" applyFont="1" applyFill="1" applyAlignment="1" applyProtection="1">
      <protection locked="0"/>
    </xf>
    <xf numFmtId="49" fontId="4" fillId="61" borderId="0" xfId="4" applyNumberFormat="1" applyFont="1" applyFill="1" applyAlignment="1" applyProtection="1">
      <alignment wrapText="1"/>
      <protection locked="0"/>
    </xf>
    <xf numFmtId="0" fontId="4" fillId="18" borderId="0" xfId="4" applyNumberFormat="1" applyFont="1" applyFill="1" applyAlignment="1" applyProtection="1">
      <alignment horizontal="center"/>
    </xf>
    <xf numFmtId="49" fontId="4" fillId="18" borderId="0" xfId="4" applyNumberFormat="1" applyFont="1" applyFill="1" applyAlignment="1">
      <alignment horizontal="right" wrapText="1"/>
    </xf>
    <xf numFmtId="39" fontId="5" fillId="62" borderId="0" xfId="4" applyNumberFormat="1" applyFont="1" applyFill="1" applyBorder="1" applyAlignment="1">
      <alignment wrapText="1"/>
    </xf>
    <xf numFmtId="44" fontId="5" fillId="17" borderId="0" xfId="2" applyFont="1" applyFill="1" applyAlignment="1" applyProtection="1">
      <alignment wrapText="1"/>
    </xf>
    <xf numFmtId="43" fontId="4" fillId="17" borderId="0" xfId="1" applyFont="1" applyFill="1" applyAlignment="1" applyProtection="1">
      <alignment wrapText="1"/>
      <protection locked="0"/>
    </xf>
    <xf numFmtId="0" fontId="4" fillId="0" borderId="0" xfId="4" applyFont="1" applyAlignment="1">
      <alignment wrapText="1"/>
    </xf>
    <xf numFmtId="0" fontId="4" fillId="18" borderId="0" xfId="4" applyNumberFormat="1" applyFont="1" applyFill="1" applyAlignment="1" applyProtection="1">
      <alignment horizontal="center" wrapText="1"/>
    </xf>
    <xf numFmtId="0" fontId="3" fillId="0" borderId="0" xfId="4" applyFont="1" applyAlignment="1">
      <alignment horizontal="right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37"/>
  <sheetViews>
    <sheetView tabSelected="1" topLeftCell="B1" zoomScale="90" zoomScaleNormal="90" zoomScaleSheetLayoutView="90" workbookViewId="0">
      <selection activeCell="B1" sqref="B1"/>
    </sheetView>
  </sheetViews>
  <sheetFormatPr defaultRowHeight="12.75"/>
  <cols>
    <col min="1" max="1" width="3.42578125" style="13" customWidth="1"/>
    <col min="2" max="2" width="7.140625" style="13" customWidth="1"/>
    <col min="3" max="3" width="75.85546875" style="13" bestFit="1" customWidth="1"/>
    <col min="4" max="4" width="1.7109375" style="13" customWidth="1"/>
    <col min="5" max="5" width="21.5703125" style="13" customWidth="1"/>
    <col min="6" max="6" width="51" style="13" customWidth="1"/>
    <col min="7" max="7" width="11.42578125" style="13" customWidth="1"/>
    <col min="8" max="16384" width="9.140625" style="13"/>
  </cols>
  <sheetData>
    <row r="1" spans="1:6" ht="15" customHeight="1">
      <c r="B1" s="67"/>
      <c r="C1" s="66" t="s">
        <v>30</v>
      </c>
      <c r="E1" s="67"/>
    </row>
    <row r="2" spans="1:6" ht="15" customHeight="1">
      <c r="B2" s="67"/>
      <c r="C2" s="66" t="s">
        <v>0</v>
      </c>
      <c r="E2" s="67"/>
    </row>
    <row r="3" spans="1:6" ht="15" customHeight="1">
      <c r="B3" s="67"/>
      <c r="C3" s="66" t="s">
        <v>109</v>
      </c>
      <c r="E3" s="67"/>
    </row>
    <row r="4" spans="1:6">
      <c r="B4" s="16"/>
      <c r="C4" s="11" t="s">
        <v>1</v>
      </c>
      <c r="D4" s="71" t="s">
        <v>88</v>
      </c>
    </row>
    <row r="5" spans="1:6" ht="8.25" customHeight="1">
      <c r="B5" s="16"/>
      <c r="C5" s="16"/>
      <c r="D5" s="17"/>
      <c r="E5" s="18"/>
      <c r="F5" s="12"/>
    </row>
    <row r="6" spans="1:6">
      <c r="A6" s="19" t="s">
        <v>2</v>
      </c>
      <c r="C6" s="20"/>
      <c r="D6" s="17"/>
      <c r="E6" s="18"/>
      <c r="F6" s="1" t="s">
        <v>3</v>
      </c>
    </row>
    <row r="7" spans="1:6" ht="8.25" customHeight="1">
      <c r="A7" s="21"/>
      <c r="C7" s="21"/>
      <c r="D7" s="22"/>
      <c r="E7" s="22"/>
    </row>
    <row r="8" spans="1:6" ht="13.5" thickBot="1">
      <c r="A8" s="24" t="s">
        <v>4</v>
      </c>
      <c r="C8" s="21"/>
      <c r="D8" s="25"/>
      <c r="E8" s="53">
        <f>SUM(EASTERNFL:VALENCIA!E8)</f>
        <v>42111545.590000011</v>
      </c>
      <c r="F8" s="38"/>
    </row>
    <row r="9" spans="1:6" ht="13.5" thickTop="1">
      <c r="A9" s="20" t="s">
        <v>5</v>
      </c>
      <c r="C9" s="21"/>
      <c r="D9" s="25"/>
      <c r="E9" s="25"/>
      <c r="F9" s="37"/>
    </row>
    <row r="10" spans="1:6" ht="8.25" customHeight="1">
      <c r="A10" s="28"/>
      <c r="C10" s="28"/>
      <c r="D10" s="17"/>
      <c r="E10" s="18"/>
      <c r="F10" s="37"/>
    </row>
    <row r="11" spans="1:6">
      <c r="A11" s="19" t="s">
        <v>6</v>
      </c>
      <c r="C11" s="19"/>
      <c r="D11" s="30"/>
      <c r="E11" s="29"/>
      <c r="F11" s="37"/>
    </row>
    <row r="12" spans="1:6">
      <c r="A12" s="49" t="s">
        <v>7</v>
      </c>
      <c r="B12" s="50" t="s">
        <v>8</v>
      </c>
      <c r="C12" s="40"/>
      <c r="D12" s="41"/>
      <c r="E12" s="6">
        <f>SUM(EASTERNFL:VALENCIA!E12)</f>
        <v>25376081.840750005</v>
      </c>
      <c r="F12" s="37"/>
    </row>
    <row r="13" spans="1:6">
      <c r="A13" s="49" t="s">
        <v>9</v>
      </c>
      <c r="B13" s="50" t="s">
        <v>10</v>
      </c>
      <c r="C13" s="40"/>
      <c r="D13" s="42"/>
      <c r="E13" s="6">
        <f>SUM(EASTERNFL:VALENCIA!E13)</f>
        <v>644807.45500000007</v>
      </c>
      <c r="F13" s="37"/>
    </row>
    <row r="14" spans="1:6">
      <c r="A14" s="49" t="s">
        <v>11</v>
      </c>
      <c r="B14" s="50" t="s">
        <v>12</v>
      </c>
      <c r="C14" s="40"/>
      <c r="D14" s="42"/>
      <c r="E14" s="6">
        <f>SUM(EASTERNFL:VALENCIA!E14)</f>
        <v>7136289.4099999992</v>
      </c>
      <c r="F14" s="37"/>
    </row>
    <row r="15" spans="1:6">
      <c r="A15" s="49" t="s">
        <v>13</v>
      </c>
      <c r="B15" s="50" t="s">
        <v>14</v>
      </c>
      <c r="C15" s="40"/>
      <c r="D15" s="42"/>
      <c r="E15" s="6">
        <f>SUM(EASTERNFL:VALENCIA!E15)</f>
        <v>221950.28</v>
      </c>
      <c r="F15" s="37"/>
    </row>
    <row r="16" spans="1:6">
      <c r="A16" s="49" t="s">
        <v>15</v>
      </c>
      <c r="B16" s="50" t="s">
        <v>16</v>
      </c>
      <c r="C16" s="40"/>
      <c r="D16" s="42"/>
      <c r="E16" s="6">
        <f>SUM(EASTERNFL:VALENCIA!E16)</f>
        <v>102066.20000000001</v>
      </c>
      <c r="F16" s="37"/>
    </row>
    <row r="17" spans="1:6">
      <c r="A17" s="49" t="s">
        <v>17</v>
      </c>
      <c r="B17" s="50" t="s">
        <v>18</v>
      </c>
      <c r="C17" s="40"/>
      <c r="D17" s="43"/>
      <c r="E17" s="6">
        <f>SUM(EASTERNFL:VALENCIA!E17)</f>
        <v>582688.40999999992</v>
      </c>
      <c r="F17" s="37"/>
    </row>
    <row r="18" spans="1:6">
      <c r="A18" s="49" t="s">
        <v>19</v>
      </c>
      <c r="B18" s="50" t="s">
        <v>20</v>
      </c>
      <c r="C18" s="40"/>
      <c r="D18" s="43"/>
      <c r="E18" s="6">
        <f>SUM(EASTERNFL:VALENCIA!E18)</f>
        <v>4159068.0879999995</v>
      </c>
      <c r="F18" s="37"/>
    </row>
    <row r="19" spans="1:6">
      <c r="A19" s="49" t="s">
        <v>21</v>
      </c>
      <c r="B19" s="50" t="s">
        <v>22</v>
      </c>
      <c r="C19" s="40"/>
      <c r="D19" s="43"/>
      <c r="E19" s="6">
        <f>SUM(EASTERNFL:VALENCIA!E19)</f>
        <v>34866.959999999999</v>
      </c>
      <c r="F19" s="37"/>
    </row>
    <row r="20" spans="1:6" s="105" customFormat="1" ht="25.5">
      <c r="A20" s="101" t="s">
        <v>23</v>
      </c>
      <c r="B20" s="106" t="s">
        <v>24</v>
      </c>
      <c r="C20" s="99" t="s">
        <v>110</v>
      </c>
      <c r="D20" s="102"/>
      <c r="E20" s="103">
        <f>SUM(EASTERNFL:VALENCIA!E20)</f>
        <v>460248.00999999995</v>
      </c>
      <c r="F20" s="104"/>
    </row>
    <row r="21" spans="1:6">
      <c r="A21" s="49" t="s">
        <v>25</v>
      </c>
      <c r="B21" s="100" t="s">
        <v>24</v>
      </c>
      <c r="C21" s="64" t="s">
        <v>111</v>
      </c>
      <c r="D21" s="65"/>
      <c r="E21" s="6">
        <f>SUM(EASTERNFL:VALENCIA!E21)</f>
        <v>200996.55</v>
      </c>
      <c r="F21" s="37"/>
    </row>
    <row r="22" spans="1:6">
      <c r="A22" s="49" t="s">
        <v>26</v>
      </c>
      <c r="B22" s="100" t="s">
        <v>24</v>
      </c>
      <c r="C22" s="64" t="s">
        <v>112</v>
      </c>
      <c r="D22" s="65"/>
      <c r="E22" s="6">
        <f>SUM(EASTERNFL:VALENCIA!E22)</f>
        <v>542259.53999999992</v>
      </c>
      <c r="F22" s="37"/>
    </row>
    <row r="23" spans="1:6" ht="8.25" customHeight="1">
      <c r="A23" s="44"/>
      <c r="B23" s="40"/>
      <c r="C23" s="40"/>
      <c r="D23" s="41"/>
      <c r="E23" s="18"/>
      <c r="F23" s="37"/>
    </row>
    <row r="24" spans="1:6">
      <c r="A24" s="44"/>
      <c r="B24" s="45" t="s">
        <v>27</v>
      </c>
      <c r="C24" s="45"/>
      <c r="D24" s="46"/>
      <c r="E24" s="2">
        <f>SUM(E12:E23)</f>
        <v>39461322.743749999</v>
      </c>
      <c r="F24" s="38"/>
    </row>
    <row r="25" spans="1:6" ht="8.25" customHeight="1">
      <c r="A25" s="44"/>
      <c r="B25" s="45"/>
      <c r="C25" s="45"/>
      <c r="D25" s="41"/>
      <c r="E25" s="18"/>
      <c r="F25" s="26"/>
    </row>
    <row r="26" spans="1:6" ht="13.5" thickBot="1">
      <c r="A26" s="44"/>
      <c r="B26" s="45" t="s">
        <v>35</v>
      </c>
      <c r="C26" s="45"/>
      <c r="D26" s="46"/>
      <c r="E26" s="54">
        <f>E8-E24</f>
        <v>2650222.8462500125</v>
      </c>
      <c r="F26" s="7" t="s">
        <v>31</v>
      </c>
    </row>
    <row r="27" spans="1:6" ht="13.5" thickTop="1">
      <c r="A27" s="44"/>
      <c r="B27" s="47"/>
      <c r="C27" s="47"/>
      <c r="D27" s="48"/>
      <c r="E27" s="34"/>
    </row>
    <row r="28" spans="1:6" customFormat="1" ht="15">
      <c r="A28" s="68" t="s">
        <v>71</v>
      </c>
    </row>
    <row r="29" spans="1:6" ht="12.75" customHeight="1">
      <c r="A29" s="79" t="s">
        <v>72</v>
      </c>
      <c r="B29" s="68"/>
      <c r="C29" s="68"/>
      <c r="D29" s="68"/>
      <c r="E29" s="68"/>
    </row>
    <row r="30" spans="1:6">
      <c r="A30" s="68" t="s">
        <v>73</v>
      </c>
      <c r="B30" s="68"/>
      <c r="C30" s="68"/>
      <c r="D30" s="68"/>
      <c r="E30" s="68"/>
    </row>
    <row r="31" spans="1:6">
      <c r="A31" s="68" t="s">
        <v>74</v>
      </c>
      <c r="B31" s="68"/>
      <c r="C31" s="68"/>
      <c r="D31" s="68"/>
      <c r="E31" s="68"/>
    </row>
    <row r="32" spans="1:6">
      <c r="A32" s="69" t="s">
        <v>75</v>
      </c>
      <c r="B32" s="68"/>
      <c r="C32" s="68"/>
      <c r="D32" s="68"/>
      <c r="E32" s="68"/>
    </row>
    <row r="33" spans="1:7">
      <c r="A33" s="69" t="s">
        <v>66</v>
      </c>
      <c r="B33" s="68"/>
      <c r="C33" s="68"/>
      <c r="D33" s="68"/>
      <c r="E33" s="68"/>
    </row>
    <row r="34" spans="1:7" ht="11.25" customHeight="1">
      <c r="A34" s="69"/>
      <c r="B34" s="68"/>
      <c r="C34" s="68"/>
      <c r="D34" s="68"/>
      <c r="E34" s="68"/>
    </row>
    <row r="35" spans="1:7" ht="27" customHeight="1">
      <c r="C35" s="107" t="s">
        <v>29</v>
      </c>
    </row>
    <row r="36" spans="1:7">
      <c r="E36" s="37" t="s">
        <v>114</v>
      </c>
      <c r="F36" s="37"/>
      <c r="G36" s="98"/>
    </row>
    <row r="37" spans="1:7">
      <c r="E37" s="37" t="s">
        <v>79</v>
      </c>
      <c r="F37" s="37"/>
      <c r="G37" s="98"/>
    </row>
    <row r="38" spans="1:7">
      <c r="E38" s="37"/>
      <c r="F38" s="37"/>
      <c r="G38" s="98"/>
    </row>
    <row r="39" spans="1:7">
      <c r="E39" s="37" t="s">
        <v>113</v>
      </c>
      <c r="F39" s="37"/>
    </row>
    <row r="40" spans="1:7">
      <c r="D40" s="37"/>
      <c r="E40" s="37" t="s">
        <v>97</v>
      </c>
      <c r="F40" s="37"/>
    </row>
    <row r="41" spans="1:7">
      <c r="D41" s="37"/>
      <c r="E41" s="37" t="s">
        <v>98</v>
      </c>
      <c r="F41" s="37"/>
    </row>
    <row r="42" spans="1:7">
      <c r="D42" s="37"/>
      <c r="E42" s="37" t="s">
        <v>99</v>
      </c>
      <c r="F42" s="37"/>
    </row>
    <row r="43" spans="1:7">
      <c r="D43" s="37"/>
      <c r="E43" s="37" t="s">
        <v>100</v>
      </c>
      <c r="F43" s="37"/>
    </row>
    <row r="44" spans="1:7">
      <c r="D44" s="37"/>
      <c r="E44" s="37"/>
      <c r="F44" s="37"/>
    </row>
    <row r="45" spans="1:7">
      <c r="D45" s="37"/>
      <c r="E45" s="37" t="s">
        <v>115</v>
      </c>
      <c r="F45" s="37"/>
    </row>
    <row r="46" spans="1:7">
      <c r="D46" s="37"/>
      <c r="E46" s="37"/>
      <c r="F46" s="37"/>
    </row>
    <row r="47" spans="1:7">
      <c r="D47" s="37"/>
      <c r="E47" s="37"/>
      <c r="F47" s="37"/>
    </row>
    <row r="48" spans="1:7">
      <c r="D48" s="37"/>
      <c r="E48" s="37"/>
      <c r="F48" s="37"/>
    </row>
    <row r="140" spans="6:7">
      <c r="F140" s="33"/>
      <c r="G140" s="33"/>
    </row>
    <row r="160" spans="2:5">
      <c r="B160" s="3"/>
      <c r="C160" s="4"/>
      <c r="D160" s="4"/>
      <c r="E160" s="5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3"/>
      <c r="C281" s="4"/>
      <c r="D281" s="4"/>
      <c r="E281" s="5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3"/>
      <c r="C317" s="4"/>
      <c r="D317" s="4"/>
      <c r="E317" s="5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$E20&lt;&gt;0</formula>
    </cfRule>
  </conditionalFormatting>
  <conditionalFormatting sqref="B21:B22">
    <cfRule type="expression" dxfId="169" priority="3">
      <formula>$E21&lt;&gt;0</formula>
    </cfRule>
  </conditionalFormatting>
  <conditionalFormatting sqref="C20:C22">
    <cfRule type="expression" dxfId="168" priority="2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456545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401728.97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14710.63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21804.240000000002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12308.15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4532.3100000000004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93</v>
      </c>
      <c r="D21" s="32"/>
      <c r="E21" s="56">
        <v>1460.7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456545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$E20&lt;&gt;0</formula>
    </cfRule>
  </conditionalFormatting>
  <conditionalFormatting sqref="B21:B22">
    <cfRule type="expression" dxfId="115" priority="2">
      <formula>$E21&lt;&gt;0</formula>
    </cfRule>
  </conditionalFormatting>
  <conditionalFormatting sqref="C20:C22">
    <cfRule type="expression" dxfId="11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4783286.16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1096758.1499999999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13226.37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12692.35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124468.66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3156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168668.96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965672.92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6000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94</v>
      </c>
      <c r="D20" s="32"/>
      <c r="E20" s="56">
        <v>13491.3</v>
      </c>
      <c r="F20" s="37" t="s">
        <v>94</v>
      </c>
      <c r="I20" s="14"/>
      <c r="J20" s="14"/>
    </row>
    <row r="21" spans="1:10">
      <c r="A21" s="49" t="s">
        <v>25</v>
      </c>
      <c r="B21" s="51" t="s">
        <v>24</v>
      </c>
      <c r="C21" s="52" t="s">
        <v>95</v>
      </c>
      <c r="D21" s="32"/>
      <c r="E21" s="56">
        <v>3666.75</v>
      </c>
      <c r="F21" s="37" t="s">
        <v>95</v>
      </c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2407801.46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2375484.7000000002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 t="s">
        <v>96</v>
      </c>
      <c r="E35" s="37"/>
      <c r="F35" s="37"/>
    </row>
    <row r="36" spans="1:6">
      <c r="D36" s="37" t="s">
        <v>97</v>
      </c>
      <c r="E36" s="37"/>
      <c r="F36" s="37"/>
    </row>
    <row r="37" spans="1:6">
      <c r="D37" s="37" t="s">
        <v>98</v>
      </c>
      <c r="E37" s="37"/>
      <c r="F37" s="37"/>
    </row>
    <row r="38" spans="1:6">
      <c r="D38" s="37" t="s">
        <v>99</v>
      </c>
      <c r="E38" s="37"/>
      <c r="F38" s="37"/>
    </row>
    <row r="39" spans="1:6">
      <c r="D39" s="37" t="s">
        <v>100</v>
      </c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$E20&lt;&gt;0</formula>
    </cfRule>
  </conditionalFormatting>
  <conditionalFormatting sqref="B21:B22">
    <cfRule type="expression" dxfId="109" priority="2">
      <formula>$E21&lt;&gt;0</formula>
    </cfRule>
  </conditionalFormatting>
  <conditionalFormatting sqref="C20:C22">
    <cfRule type="expression" dxfId="10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1335385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1215735.67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119649.33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1335385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$E20&lt;&gt;0</formula>
    </cfRule>
  </conditionalFormatting>
  <conditionalFormatting sqref="B21:B22">
    <cfRule type="expression" dxfId="103" priority="2">
      <formula>$E21&lt;&gt;0</formula>
    </cfRule>
  </conditionalFormatting>
  <conditionalFormatting sqref="C20:C22">
    <cfRule type="expression" dxfId="10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275784.94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136861.25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231.29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88385.71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50306.69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275784.94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$E20&lt;&gt;0</formula>
    </cfRule>
  </conditionalFormatting>
  <conditionalFormatting sqref="B21:B22">
    <cfRule type="expression" dxfId="97" priority="2">
      <formula>$E21&lt;&gt;0</formula>
    </cfRule>
  </conditionalFormatting>
  <conditionalFormatting sqref="C20:C22">
    <cfRule type="expression" dxfId="9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749040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300041.75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/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270250.59999999998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/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151806.79999999999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26940.85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/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/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749039.99999999988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$E20&lt;&gt;0</formula>
    </cfRule>
  </conditionalFormatting>
  <conditionalFormatting sqref="B21:B22">
    <cfRule type="expression" dxfId="91" priority="2">
      <formula>$E21&lt;&gt;0</formula>
    </cfRule>
  </conditionalFormatting>
  <conditionalFormatting sqref="C20:C22">
    <cfRule type="expression" dxfId="9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70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78" t="s">
        <v>80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78" t="s">
        <v>81</v>
      </c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$E20&lt;&gt;0</formula>
    </cfRule>
  </conditionalFormatting>
  <conditionalFormatting sqref="B21:B22">
    <cfRule type="expression" dxfId="85" priority="2">
      <formula>$E21&lt;&gt;0</formula>
    </cfRule>
  </conditionalFormatting>
  <conditionalFormatting sqref="C20:C22">
    <cfRule type="expression" dxfId="84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3089167.5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1252523.33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/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1719740.1300000001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/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116904.04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3089167.5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$E20&lt;&gt;0</formula>
    </cfRule>
  </conditionalFormatting>
  <conditionalFormatting sqref="B21:B22">
    <cfRule type="expression" dxfId="79" priority="2">
      <formula>$E21&lt;&gt;0</formula>
    </cfRule>
  </conditionalFormatting>
  <conditionalFormatting sqref="C20:C22">
    <cfRule type="expression" dxfId="7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$E20&lt;&gt;0</formula>
    </cfRule>
  </conditionalFormatting>
  <conditionalFormatting sqref="B21:B22">
    <cfRule type="expression" dxfId="73" priority="2">
      <formula>$E21&lt;&gt;0</formula>
    </cfRule>
  </conditionalFormatting>
  <conditionalFormatting sqref="C20:C22">
    <cfRule type="expression" dxfId="7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758280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488626.63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10556.27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44151.07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462.77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214483.26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758280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$E20&lt;&gt;0</formula>
    </cfRule>
  </conditionalFormatting>
  <conditionalFormatting sqref="B21:B22">
    <cfRule type="expression" dxfId="67" priority="2">
      <formula>$E21&lt;&gt;0</formula>
    </cfRule>
  </conditionalFormatting>
  <conditionalFormatting sqref="C20:C22">
    <cfRule type="expression" dxfId="66" priority="1">
      <formula>$E20&lt;&gt;0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2380913.5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1460042.55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20065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749347.75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132995.42000000001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101</v>
      </c>
      <c r="D20" s="32"/>
      <c r="E20" s="56">
        <v>39.159999999999997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102</v>
      </c>
      <c r="D21" s="32"/>
      <c r="E21" s="56">
        <v>18423.62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2380913.5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$E20&lt;&gt;0</formula>
    </cfRule>
  </conditionalFormatting>
  <conditionalFormatting sqref="B21:B22">
    <cfRule type="expression" dxfId="61" priority="2">
      <formula>$E21&lt;&gt;0</formula>
    </cfRule>
  </conditionalFormatting>
  <conditionalFormatting sqref="C20:C22">
    <cfRule type="expression" dxfId="6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2164747.2599999998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2016518.21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147735.70000000001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493.35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2164747.2600000002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5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$E20&lt;&gt;0</formula>
    </cfRule>
  </conditionalFormatting>
  <conditionalFormatting sqref="B21:B22">
    <cfRule type="expression" dxfId="163" priority="2">
      <formula>$E21&lt;&gt;0</formula>
    </cfRule>
  </conditionalFormatting>
  <conditionalFormatting sqref="C20:C22">
    <cfRule type="expression" dxfId="16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1208377.5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846663.64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5580.52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272598.06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83535.28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1208377.5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$E20&lt;&gt;0</formula>
    </cfRule>
  </conditionalFormatting>
  <conditionalFormatting sqref="B21:B22">
    <cfRule type="expression" dxfId="55" priority="2">
      <formula>$E21&lt;&gt;0</formula>
    </cfRule>
  </conditionalFormatting>
  <conditionalFormatting sqref="C20:C22">
    <cfRule type="expression" dxfId="5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53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626532.62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391174.35000000003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1134.47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204401.19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29822.61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626532.62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$E20&lt;&gt;0</formula>
    </cfRule>
  </conditionalFormatting>
  <conditionalFormatting sqref="B21:B22">
    <cfRule type="expression" dxfId="49" priority="2">
      <formula>$E21&lt;&gt;0</formula>
    </cfRule>
  </conditionalFormatting>
  <conditionalFormatting sqref="C20:C22">
    <cfRule type="expression" dxfId="48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$E20&lt;&gt;0</formula>
    </cfRule>
  </conditionalFormatting>
  <conditionalFormatting sqref="B21:B22">
    <cfRule type="expression" dxfId="43" priority="2">
      <formula>$E21&lt;&gt;0</formula>
    </cfRule>
  </conditionalFormatting>
  <conditionalFormatting sqref="C20:C22">
    <cfRule type="expression" dxfId="4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>
      <selection activeCell="A3" sqref="A3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659633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519112.22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135380.6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83</v>
      </c>
      <c r="D20" s="32"/>
      <c r="E20" s="56">
        <v>5140.18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659633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$E20&lt;&gt;0</formula>
    </cfRule>
  </conditionalFormatting>
  <conditionalFormatting sqref="B21:B22">
    <cfRule type="expression" dxfId="37" priority="2">
      <formula>$E21&lt;&gt;0</formula>
    </cfRule>
  </conditionalFormatting>
  <conditionalFormatting sqref="C20:C22">
    <cfRule type="expression" dxfId="3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55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4497068.7300000004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3428308.64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3858.51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359795.83999999997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705105.74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4497068.7299999995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3.1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$E20&lt;&gt;0</formula>
    </cfRule>
  </conditionalFormatting>
  <conditionalFormatting sqref="B21:B22">
    <cfRule type="expression" dxfId="31" priority="2">
      <formula>$E21&lt;&gt;0</formula>
    </cfRule>
  </conditionalFormatting>
  <conditionalFormatting sqref="C20:C22">
    <cfRule type="expression" dxfId="30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56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1043785.4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539071.19500000007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14737.215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64744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405217.98800000001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20015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1043785.398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1.9999999785795808E-3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$E20&lt;&gt;0</formula>
    </cfRule>
  </conditionalFormatting>
  <conditionalFormatting sqref="B21:B22">
    <cfRule type="expression" dxfId="25" priority="2">
      <formula>$E21&lt;&gt;0</formula>
    </cfRule>
  </conditionalFormatting>
  <conditionalFormatting sqref="C20:C22">
    <cfRule type="expression" dxfId="2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57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1537183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530815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218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935278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331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60291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103</v>
      </c>
      <c r="D20" s="32"/>
      <c r="E20" s="56">
        <v>10250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1537183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$E20&lt;&gt;0</formula>
    </cfRule>
  </conditionalFormatting>
  <conditionalFormatting sqref="B21:B22">
    <cfRule type="expression" dxfId="19" priority="2">
      <formula>$E21&lt;&gt;0</formula>
    </cfRule>
  </conditionalFormatting>
  <conditionalFormatting sqref="C20:C22">
    <cfRule type="expression" dxfId="1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 t="s">
        <v>104</v>
      </c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 t="s">
        <v>105</v>
      </c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 t="s">
        <v>106</v>
      </c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 t="s">
        <v>107</v>
      </c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$E20&lt;&gt;0</formula>
    </cfRule>
  </conditionalFormatting>
  <conditionalFormatting sqref="B21:B22">
    <cfRule type="expression" dxfId="13" priority="2">
      <formula>$E21&lt;&gt;0</formula>
    </cfRule>
  </conditionalFormatting>
  <conditionalFormatting sqref="C20:C22">
    <cfRule type="expression" dxfId="12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59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1269355.96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405790</v>
      </c>
      <c r="F12" s="37" t="s">
        <v>108</v>
      </c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1981.74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128095.46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14326.5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34</v>
      </c>
      <c r="D20" s="32"/>
      <c r="E20" s="56">
        <v>6576.39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84</v>
      </c>
      <c r="D21" s="32"/>
      <c r="E21" s="56">
        <v>176964.9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67</v>
      </c>
      <c r="D22" s="31"/>
      <c r="E22" s="62">
        <v>535650.97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1269385.96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-30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 t="s">
        <v>85</v>
      </c>
      <c r="F35" s="37"/>
    </row>
    <row r="36" spans="1:6">
      <c r="D36" s="37"/>
      <c r="E36" s="37">
        <v>134219.9</v>
      </c>
      <c r="F36" s="37"/>
    </row>
    <row r="37" spans="1:6">
      <c r="D37" s="37"/>
      <c r="E37" s="37" t="s">
        <v>86</v>
      </c>
      <c r="F37" s="37"/>
    </row>
    <row r="38" spans="1:6">
      <c r="D38" s="37"/>
      <c r="E38" s="37">
        <v>42745</v>
      </c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$E20&lt;&gt;0</formula>
    </cfRule>
  </conditionalFormatting>
  <conditionalFormatting sqref="B21:B22">
    <cfRule type="expression" dxfId="7" priority="2">
      <formula>$E21&lt;&gt;0</formula>
    </cfRule>
  </conditionalFormatting>
  <conditionalFormatting sqref="C20:C22">
    <cfRule type="expression" dxfId="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42578125" defaultRowHeight="12.75"/>
  <cols>
    <col min="1" max="1" width="3.42578125" style="13" customWidth="1"/>
    <col min="2" max="2" width="7.140625" style="13" customWidth="1"/>
    <col min="3" max="3" width="46.42578125" style="13" customWidth="1"/>
    <col min="4" max="4" width="8.5703125" style="13" customWidth="1"/>
    <col min="5" max="5" width="27.42578125" style="13" customWidth="1"/>
    <col min="6" max="6" width="23.42578125" style="13" customWidth="1"/>
    <col min="7" max="7" width="11.42578125" style="13" customWidth="1"/>
    <col min="8" max="8" width="13.42578125" style="13" customWidth="1"/>
    <col min="9" max="10" width="11.42578125" style="13" customWidth="1"/>
    <col min="11" max="16384" width="9.42578125" style="13"/>
  </cols>
  <sheetData>
    <row r="1" spans="1:10" ht="15" customHeight="1">
      <c r="B1" s="67"/>
      <c r="C1" s="66" t="s">
        <v>60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4972455.99</v>
      </c>
      <c r="F8" s="37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3643917.02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341.67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1236147.3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92050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4972455.99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$E20&lt;&gt;0</formula>
    </cfRule>
  </conditionalFormatting>
  <conditionalFormatting sqref="B21:B22">
    <cfRule type="expression" dxfId="1" priority="2">
      <formula>$E21&lt;&gt;0</formula>
    </cfRule>
  </conditionalFormatting>
  <conditionalFormatting sqref="C20:C22">
    <cfRule type="expression" dxfId="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39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2025594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2025594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2025594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$E20&lt;&gt;0</formula>
    </cfRule>
  </conditionalFormatting>
  <conditionalFormatting sqref="B21:B22">
    <cfRule type="expression" dxfId="157" priority="2">
      <formula>$E21&lt;&gt;0</formula>
    </cfRule>
  </conditionalFormatting>
  <conditionalFormatting sqref="C20:C22">
    <cfRule type="expression" dxfId="15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40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467330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203796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1321.35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262212.65000000002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467330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$E20&lt;&gt;0</formula>
    </cfRule>
  </conditionalFormatting>
  <conditionalFormatting sqref="B21:B22">
    <cfRule type="expression" dxfId="151" priority="2">
      <formula>$E21&lt;&gt;0</formula>
    </cfRule>
  </conditionalFormatting>
  <conditionalFormatting sqref="C20:C22">
    <cfRule type="expression" dxfId="15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41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$E20&lt;&gt;0</formula>
    </cfRule>
  </conditionalFormatting>
  <conditionalFormatting sqref="B21:B22">
    <cfRule type="expression" dxfId="145" priority="2">
      <formula>$E21&lt;&gt;0</formula>
    </cfRule>
  </conditionalFormatting>
  <conditionalFormatting sqref="C20:C22">
    <cfRule type="expression" dxfId="144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42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1937238.45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961812.82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127089.53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546540.37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5092.25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12733.57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117.03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8851.9599999999991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77</v>
      </c>
      <c r="D20" s="32"/>
      <c r="E20" s="56">
        <v>274660.92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92</v>
      </c>
      <c r="D21" s="32"/>
      <c r="E21" s="56">
        <v>340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1937238.4499999997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$E20&lt;&gt;0</formula>
    </cfRule>
  </conditionalFormatting>
  <conditionalFormatting sqref="B21:B22">
    <cfRule type="expression" dxfId="139" priority="2">
      <formula>$E21&lt;&gt;0</formula>
    </cfRule>
  </conditionalFormatting>
  <conditionalFormatting sqref="C20:C22">
    <cfRule type="expression" dxfId="138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80"/>
      <c r="C1" s="81" t="s">
        <v>43</v>
      </c>
      <c r="D1" s="80"/>
      <c r="E1" s="80"/>
      <c r="I1" s="14"/>
      <c r="J1" s="14"/>
    </row>
    <row r="2" spans="1:10" ht="15" customHeight="1">
      <c r="B2" s="80"/>
      <c r="C2" s="81" t="s">
        <v>0</v>
      </c>
      <c r="D2" s="80"/>
      <c r="E2" s="80"/>
      <c r="I2" s="14"/>
      <c r="J2" s="14"/>
    </row>
    <row r="3" spans="1:10" ht="15" customHeight="1">
      <c r="B3" s="82"/>
      <c r="C3" s="81" t="s">
        <v>87</v>
      </c>
      <c r="D3" s="80"/>
      <c r="E3" s="80"/>
      <c r="I3" s="14"/>
      <c r="J3" s="14"/>
    </row>
    <row r="4" spans="1:10">
      <c r="B4" s="15"/>
      <c r="C4" s="15"/>
      <c r="D4" s="83" t="s">
        <v>1</v>
      </c>
      <c r="E4" s="84" t="s">
        <v>88</v>
      </c>
      <c r="F4" s="12"/>
      <c r="I4" s="14"/>
      <c r="J4" s="14"/>
    </row>
    <row r="5" spans="1:10" ht="8.25" customHeight="1">
      <c r="B5" s="15"/>
      <c r="C5" s="15"/>
      <c r="D5" s="18"/>
      <c r="E5" s="18"/>
      <c r="F5" s="12"/>
      <c r="I5" s="14"/>
      <c r="J5" s="14"/>
    </row>
    <row r="6" spans="1:10">
      <c r="A6" s="85" t="s">
        <v>2</v>
      </c>
      <c r="C6" s="86"/>
      <c r="D6" s="18"/>
      <c r="E6" s="18"/>
      <c r="F6" s="61" t="s">
        <v>3</v>
      </c>
      <c r="I6" s="14"/>
      <c r="J6" s="14"/>
    </row>
    <row r="7" spans="1:10" ht="8.25" customHeight="1">
      <c r="A7" s="87"/>
      <c r="C7" s="87"/>
      <c r="D7" s="23"/>
      <c r="E7" s="22"/>
      <c r="I7" s="14"/>
      <c r="J7" s="14"/>
    </row>
    <row r="8" spans="1:10" ht="13.5" thickBot="1">
      <c r="A8" s="88" t="s">
        <v>4</v>
      </c>
      <c r="C8" s="87"/>
      <c r="D8" s="25"/>
      <c r="E8" s="53">
        <v>2103495</v>
      </c>
      <c r="F8" s="38"/>
      <c r="I8" s="14"/>
      <c r="J8" s="14"/>
    </row>
    <row r="9" spans="1:10" ht="13.5" thickTop="1">
      <c r="A9" s="86" t="s">
        <v>5</v>
      </c>
      <c r="C9" s="87"/>
      <c r="D9" s="27"/>
      <c r="E9" s="25"/>
      <c r="F9" s="37"/>
      <c r="I9" s="14"/>
      <c r="J9" s="14"/>
    </row>
    <row r="10" spans="1:10" ht="8.25" customHeight="1">
      <c r="A10" s="89"/>
      <c r="C10" s="89"/>
      <c r="D10" s="29"/>
      <c r="E10" s="18"/>
      <c r="F10" s="37"/>
      <c r="I10" s="14"/>
      <c r="J10" s="14"/>
    </row>
    <row r="11" spans="1:10">
      <c r="A11" s="85" t="s">
        <v>6</v>
      </c>
      <c r="C11" s="85"/>
      <c r="D11" s="29"/>
      <c r="E11" s="29"/>
      <c r="F11" s="37"/>
      <c r="I11" s="14"/>
      <c r="J11" s="14"/>
    </row>
    <row r="12" spans="1:10">
      <c r="A12" s="49" t="s">
        <v>7</v>
      </c>
      <c r="B12" s="90" t="s">
        <v>8</v>
      </c>
      <c r="C12" s="47"/>
      <c r="D12" s="29"/>
      <c r="E12" s="55">
        <v>760950.59</v>
      </c>
      <c r="F12" s="37"/>
      <c r="I12" s="14"/>
      <c r="J12" s="14"/>
    </row>
    <row r="13" spans="1:10">
      <c r="A13" s="49" t="s">
        <v>9</v>
      </c>
      <c r="B13" s="90" t="s">
        <v>10</v>
      </c>
      <c r="C13" s="47"/>
      <c r="D13" s="23"/>
      <c r="E13" s="55">
        <v>-36.909999999999997</v>
      </c>
      <c r="F13" s="37"/>
      <c r="I13" s="14"/>
      <c r="J13" s="14"/>
    </row>
    <row r="14" spans="1:10">
      <c r="A14" s="49" t="s">
        <v>11</v>
      </c>
      <c r="B14" s="90" t="s">
        <v>12</v>
      </c>
      <c r="C14" s="47"/>
      <c r="D14" s="23"/>
      <c r="E14" s="55">
        <v>151581.19</v>
      </c>
      <c r="F14" s="37"/>
      <c r="I14" s="14"/>
      <c r="J14" s="14"/>
    </row>
    <row r="15" spans="1:10">
      <c r="A15" s="49" t="s">
        <v>13</v>
      </c>
      <c r="B15" s="90" t="s">
        <v>14</v>
      </c>
      <c r="C15" s="47"/>
      <c r="D15" s="23"/>
      <c r="E15" s="55">
        <v>91433.25</v>
      </c>
      <c r="F15" s="37"/>
      <c r="I15" s="14"/>
      <c r="J15" s="14"/>
    </row>
    <row r="16" spans="1:10">
      <c r="A16" s="49" t="s">
        <v>15</v>
      </c>
      <c r="B16" s="90" t="s">
        <v>16</v>
      </c>
      <c r="C16" s="47"/>
      <c r="D16" s="23"/>
      <c r="E16" s="55">
        <v>85845.63</v>
      </c>
      <c r="F16" s="37"/>
      <c r="I16" s="14"/>
      <c r="J16" s="14"/>
    </row>
    <row r="17" spans="1:10">
      <c r="A17" s="49" t="s">
        <v>17</v>
      </c>
      <c r="B17" s="90" t="s">
        <v>18</v>
      </c>
      <c r="C17" s="47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90" t="s">
        <v>20</v>
      </c>
      <c r="C18" s="47"/>
      <c r="D18" s="31"/>
      <c r="E18" s="55">
        <v>586646.21</v>
      </c>
      <c r="F18" s="37"/>
      <c r="I18" s="14"/>
      <c r="J18" s="14"/>
    </row>
    <row r="19" spans="1:10">
      <c r="A19" s="49" t="s">
        <v>21</v>
      </c>
      <c r="B19" s="90" t="s">
        <v>22</v>
      </c>
      <c r="C19" s="47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91" t="s">
        <v>24</v>
      </c>
      <c r="C20" s="52" t="s">
        <v>89</v>
      </c>
      <c r="D20" s="32"/>
      <c r="E20" s="56">
        <v>145557.75</v>
      </c>
      <c r="F20" s="37">
        <v>0</v>
      </c>
      <c r="I20" s="14"/>
      <c r="J20" s="14"/>
    </row>
    <row r="21" spans="1:10">
      <c r="A21" s="49" t="s">
        <v>25</v>
      </c>
      <c r="B21" s="91" t="s">
        <v>24</v>
      </c>
      <c r="C21" s="52" t="s">
        <v>90</v>
      </c>
      <c r="D21" s="32"/>
      <c r="E21" s="56">
        <v>140.58000000000001</v>
      </c>
      <c r="F21" s="37"/>
      <c r="I21" s="14"/>
      <c r="J21" s="14"/>
    </row>
    <row r="22" spans="1:10">
      <c r="A22" s="49" t="s">
        <v>26</v>
      </c>
      <c r="B22" s="91" t="s">
        <v>24</v>
      </c>
      <c r="C22" s="52" t="s">
        <v>91</v>
      </c>
      <c r="D22" s="31"/>
      <c r="E22" s="62">
        <v>6608.57</v>
      </c>
      <c r="F22" s="37"/>
      <c r="I22" s="14"/>
      <c r="J22" s="14"/>
    </row>
    <row r="23" spans="1:10" ht="8.25" customHeight="1">
      <c r="A23" s="44"/>
      <c r="B23" s="47"/>
      <c r="C23" s="47"/>
      <c r="D23" s="29"/>
      <c r="E23" s="18"/>
      <c r="F23" s="37"/>
      <c r="I23" s="14"/>
      <c r="J23" s="14"/>
    </row>
    <row r="24" spans="1:10">
      <c r="A24" s="44"/>
      <c r="B24" s="92" t="s">
        <v>27</v>
      </c>
      <c r="C24" s="92"/>
      <c r="D24" s="18"/>
      <c r="E24" s="63">
        <v>1828726.86</v>
      </c>
      <c r="F24" s="38"/>
      <c r="I24" s="14"/>
      <c r="J24" s="14"/>
    </row>
    <row r="25" spans="1:10" ht="8.25" customHeight="1">
      <c r="A25" s="44"/>
      <c r="B25" s="92"/>
      <c r="C25" s="92"/>
      <c r="D25" s="18"/>
      <c r="E25" s="18"/>
      <c r="F25" s="26"/>
      <c r="I25" s="14"/>
      <c r="J25" s="14"/>
    </row>
    <row r="26" spans="1:10" ht="13.5" thickBot="1">
      <c r="A26" s="44"/>
      <c r="B26" s="92" t="s">
        <v>28</v>
      </c>
      <c r="C26" s="92"/>
      <c r="D26" s="18"/>
      <c r="E26" s="54">
        <v>274768.1399999999</v>
      </c>
      <c r="F26" s="93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94" t="s">
        <v>61</v>
      </c>
      <c r="B28" s="95"/>
      <c r="C28" s="95"/>
      <c r="D28" s="95"/>
      <c r="E28" s="95"/>
      <c r="I28" s="14"/>
      <c r="J28" s="14"/>
    </row>
    <row r="29" spans="1:10">
      <c r="A29" s="94" t="s">
        <v>62</v>
      </c>
      <c r="B29" s="95"/>
      <c r="C29" s="95"/>
      <c r="D29" s="95"/>
      <c r="E29" s="95"/>
      <c r="I29" s="14"/>
      <c r="J29" s="14"/>
    </row>
    <row r="30" spans="1:10">
      <c r="A30" s="94" t="s">
        <v>63</v>
      </c>
      <c r="B30" s="94"/>
      <c r="C30" s="94"/>
      <c r="D30" s="94"/>
      <c r="E30" s="94"/>
    </row>
    <row r="31" spans="1:10">
      <c r="A31" s="94" t="s">
        <v>76</v>
      </c>
      <c r="B31" s="94"/>
      <c r="C31" s="94"/>
      <c r="D31" s="94"/>
      <c r="E31" s="94"/>
    </row>
    <row r="32" spans="1:10">
      <c r="A32" s="96" t="s">
        <v>64</v>
      </c>
      <c r="B32" s="96"/>
      <c r="C32" s="96"/>
      <c r="D32" s="96"/>
      <c r="E32" s="96"/>
      <c r="F32" s="75"/>
    </row>
    <row r="33" spans="1:6">
      <c r="A33" s="96" t="s">
        <v>65</v>
      </c>
      <c r="B33" s="96"/>
      <c r="C33" s="96"/>
      <c r="D33" s="96"/>
      <c r="E33" s="96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97" t="s">
        <v>29</v>
      </c>
      <c r="D35" s="37" t="s">
        <v>78</v>
      </c>
      <c r="E35" s="37"/>
      <c r="F35" s="37"/>
    </row>
    <row r="36" spans="1:6">
      <c r="D36" s="37" t="s">
        <v>79</v>
      </c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$E20&lt;&gt;0</formula>
    </cfRule>
  </conditionalFormatting>
  <conditionalFormatting sqref="B21:B22">
    <cfRule type="expression" dxfId="133" priority="2">
      <formula>$E21&lt;&gt;0</formula>
    </cfRule>
  </conditionalFormatting>
  <conditionalFormatting sqref="C20:C22">
    <cfRule type="expression" dxfId="132" priority="1">
      <formula>$E20&lt;&gt;0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44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3770346.58</v>
      </c>
      <c r="F8" s="38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2750239.8557500006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282056.09999999998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75706.22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662344.4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3770346.5757500008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4.2499992996454239E-3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$E20&lt;&gt;0</formula>
    </cfRule>
  </conditionalFormatting>
  <conditionalFormatting sqref="B21:B22">
    <cfRule type="expression" dxfId="127" priority="2">
      <formula>$E21&lt;&gt;0</formula>
    </cfRule>
  </conditionalFormatting>
  <conditionalFormatting sqref="C20:C22">
    <cfRule type="expression" dxfId="126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10" ht="15" customHeight="1">
      <c r="B1" s="67"/>
      <c r="C1" s="66" t="s">
        <v>68</v>
      </c>
      <c r="D1" s="67"/>
      <c r="E1" s="67"/>
      <c r="I1" s="14"/>
      <c r="J1" s="14"/>
    </row>
    <row r="2" spans="1:10" ht="15" customHeight="1">
      <c r="B2" s="67"/>
      <c r="C2" s="66" t="s">
        <v>0</v>
      </c>
      <c r="D2" s="67"/>
      <c r="E2" s="67"/>
      <c r="I2" s="14"/>
      <c r="J2" s="14"/>
    </row>
    <row r="3" spans="1:10" ht="15" customHeight="1">
      <c r="B3" s="70"/>
      <c r="C3" s="66" t="s">
        <v>87</v>
      </c>
      <c r="D3" s="67"/>
      <c r="E3" s="67"/>
      <c r="I3" s="14"/>
      <c r="J3" s="14"/>
    </row>
    <row r="4" spans="1:10">
      <c r="B4" s="16"/>
      <c r="C4" s="16"/>
      <c r="D4" s="11" t="s">
        <v>1</v>
      </c>
      <c r="E4" s="71" t="s">
        <v>88</v>
      </c>
      <c r="F4" s="12"/>
      <c r="I4" s="14"/>
      <c r="J4" s="14"/>
    </row>
    <row r="5" spans="1:10" ht="8.25" customHeight="1">
      <c r="B5" s="16"/>
      <c r="C5" s="16"/>
      <c r="D5" s="18"/>
      <c r="E5" s="18"/>
      <c r="F5" s="12"/>
      <c r="I5" s="14"/>
      <c r="J5" s="14"/>
    </row>
    <row r="6" spans="1:10">
      <c r="A6" s="19" t="s">
        <v>2</v>
      </c>
      <c r="C6" s="20"/>
      <c r="D6" s="18"/>
      <c r="E6" s="18"/>
      <c r="F6" s="61" t="s">
        <v>3</v>
      </c>
      <c r="I6" s="14"/>
      <c r="J6" s="14"/>
    </row>
    <row r="7" spans="1:10" ht="8.25" customHeight="1">
      <c r="A7" s="21"/>
      <c r="C7" s="21"/>
      <c r="D7" s="23"/>
      <c r="E7" s="22"/>
      <c r="I7" s="14"/>
      <c r="J7" s="14"/>
    </row>
    <row r="8" spans="1:10" ht="13.5" thickBot="1">
      <c r="A8" s="24" t="s">
        <v>4</v>
      </c>
      <c r="C8" s="21"/>
      <c r="D8" s="25"/>
      <c r="E8" s="53">
        <v>0</v>
      </c>
      <c r="F8" s="37"/>
      <c r="I8" s="14"/>
      <c r="J8" s="14"/>
    </row>
    <row r="9" spans="1:10" ht="13.5" thickTop="1">
      <c r="A9" s="20" t="s">
        <v>5</v>
      </c>
      <c r="C9" s="21"/>
      <c r="D9" s="27"/>
      <c r="E9" s="25"/>
      <c r="F9" s="37"/>
      <c r="I9" s="14"/>
      <c r="J9" s="14"/>
    </row>
    <row r="10" spans="1:10" ht="8.25" customHeight="1">
      <c r="A10" s="28"/>
      <c r="C10" s="28"/>
      <c r="D10" s="29"/>
      <c r="E10" s="18"/>
      <c r="F10" s="37"/>
      <c r="I10" s="14"/>
      <c r="J10" s="14"/>
    </row>
    <row r="11" spans="1:10">
      <c r="A11" s="19" t="s">
        <v>6</v>
      </c>
      <c r="C11" s="19"/>
      <c r="D11" s="29"/>
      <c r="E11" s="29"/>
      <c r="F11" s="37"/>
      <c r="I11" s="14"/>
      <c r="J11" s="14"/>
    </row>
    <row r="12" spans="1:10">
      <c r="A12" s="49" t="s">
        <v>7</v>
      </c>
      <c r="B12" s="50" t="s">
        <v>8</v>
      </c>
      <c r="C12" s="40"/>
      <c r="D12" s="29"/>
      <c r="E12" s="55">
        <v>0</v>
      </c>
      <c r="F12" s="37"/>
      <c r="I12" s="14"/>
      <c r="J12" s="14"/>
    </row>
    <row r="13" spans="1:10">
      <c r="A13" s="49" t="s">
        <v>9</v>
      </c>
      <c r="B13" s="50" t="s">
        <v>10</v>
      </c>
      <c r="C13" s="40"/>
      <c r="D13" s="23"/>
      <c r="E13" s="55">
        <v>0</v>
      </c>
      <c r="F13" s="37"/>
      <c r="I13" s="14"/>
      <c r="J13" s="14"/>
    </row>
    <row r="14" spans="1:10">
      <c r="A14" s="49" t="s">
        <v>11</v>
      </c>
      <c r="B14" s="50" t="s">
        <v>12</v>
      </c>
      <c r="C14" s="40"/>
      <c r="D14" s="23"/>
      <c r="E14" s="55">
        <v>0</v>
      </c>
      <c r="F14" s="37"/>
      <c r="I14" s="14"/>
      <c r="J14" s="14"/>
    </row>
    <row r="15" spans="1:10">
      <c r="A15" s="49" t="s">
        <v>13</v>
      </c>
      <c r="B15" s="50" t="s">
        <v>14</v>
      </c>
      <c r="C15" s="40"/>
      <c r="D15" s="23"/>
      <c r="E15" s="55">
        <v>0</v>
      </c>
      <c r="F15" s="37"/>
      <c r="I15" s="14"/>
      <c r="J15" s="14"/>
    </row>
    <row r="16" spans="1:10">
      <c r="A16" s="49" t="s">
        <v>15</v>
      </c>
      <c r="B16" s="50" t="s">
        <v>16</v>
      </c>
      <c r="C16" s="40"/>
      <c r="D16" s="23"/>
      <c r="E16" s="55">
        <v>0</v>
      </c>
      <c r="F16" s="37"/>
      <c r="I16" s="14"/>
      <c r="J16" s="14"/>
    </row>
    <row r="17" spans="1:10">
      <c r="A17" s="49" t="s">
        <v>17</v>
      </c>
      <c r="B17" s="50" t="s">
        <v>18</v>
      </c>
      <c r="C17" s="40"/>
      <c r="D17" s="31"/>
      <c r="E17" s="55">
        <v>0</v>
      </c>
      <c r="F17" s="37"/>
      <c r="I17" s="14"/>
      <c r="J17" s="14"/>
    </row>
    <row r="18" spans="1:10">
      <c r="A18" s="49" t="s">
        <v>19</v>
      </c>
      <c r="B18" s="50" t="s">
        <v>20</v>
      </c>
      <c r="C18" s="40"/>
      <c r="D18" s="31"/>
      <c r="E18" s="55">
        <v>0</v>
      </c>
      <c r="F18" s="37"/>
      <c r="I18" s="14"/>
      <c r="J18" s="14"/>
    </row>
    <row r="19" spans="1:10">
      <c r="A19" s="49" t="s">
        <v>21</v>
      </c>
      <c r="B19" s="50" t="s">
        <v>22</v>
      </c>
      <c r="C19" s="40"/>
      <c r="D19" s="31"/>
      <c r="E19" s="56">
        <v>0</v>
      </c>
      <c r="F19" s="37" t="s">
        <v>82</v>
      </c>
      <c r="I19" s="14"/>
      <c r="J19" s="14"/>
    </row>
    <row r="20" spans="1:10">
      <c r="A20" s="49" t="s">
        <v>23</v>
      </c>
      <c r="B20" s="51" t="s">
        <v>24</v>
      </c>
      <c r="C20" s="52" t="s">
        <v>32</v>
      </c>
      <c r="D20" s="32"/>
      <c r="E20" s="56">
        <v>0</v>
      </c>
      <c r="F20" s="37">
        <v>0</v>
      </c>
      <c r="I20" s="14"/>
      <c r="J20" s="14"/>
    </row>
    <row r="21" spans="1:10">
      <c r="A21" s="49" t="s">
        <v>25</v>
      </c>
      <c r="B21" s="51" t="s">
        <v>24</v>
      </c>
      <c r="C21" s="52" t="s">
        <v>32</v>
      </c>
      <c r="D21" s="32"/>
      <c r="E21" s="56">
        <v>0</v>
      </c>
      <c r="F21" s="37"/>
      <c r="I21" s="14"/>
      <c r="J21" s="14"/>
    </row>
    <row r="22" spans="1:10">
      <c r="A22" s="49" t="s">
        <v>26</v>
      </c>
      <c r="B22" s="51" t="s">
        <v>24</v>
      </c>
      <c r="C22" s="52" t="s">
        <v>32</v>
      </c>
      <c r="D22" s="31"/>
      <c r="E22" s="62">
        <v>0</v>
      </c>
      <c r="F22" s="37"/>
      <c r="I22" s="14"/>
      <c r="J22" s="14"/>
    </row>
    <row r="23" spans="1:10" ht="8.25" customHeight="1">
      <c r="A23" s="44"/>
      <c r="B23" s="40"/>
      <c r="C23" s="40"/>
      <c r="D23" s="29"/>
      <c r="E23" s="18"/>
      <c r="F23" s="37"/>
      <c r="I23" s="14"/>
      <c r="J23" s="14"/>
    </row>
    <row r="24" spans="1:10">
      <c r="A24" s="44"/>
      <c r="B24" s="45" t="s">
        <v>27</v>
      </c>
      <c r="C24" s="45"/>
      <c r="D24" s="18"/>
      <c r="E24" s="63">
        <v>0</v>
      </c>
      <c r="F24" s="38"/>
      <c r="I24" s="14"/>
      <c r="J24" s="14"/>
    </row>
    <row r="25" spans="1:10" ht="8.25" customHeight="1">
      <c r="A25" s="44"/>
      <c r="B25" s="45"/>
      <c r="C25" s="45"/>
      <c r="D25" s="18"/>
      <c r="E25" s="18"/>
      <c r="F25" s="26"/>
      <c r="I25" s="14"/>
      <c r="J25" s="14"/>
    </row>
    <row r="26" spans="1:10" ht="13.5" thickBot="1">
      <c r="A26" s="44"/>
      <c r="B26" s="45" t="s">
        <v>28</v>
      </c>
      <c r="C26" s="45"/>
      <c r="D26" s="18"/>
      <c r="E26" s="54">
        <v>0</v>
      </c>
      <c r="F26" s="7" t="s">
        <v>33</v>
      </c>
      <c r="H26" s="14"/>
      <c r="I26" s="14"/>
    </row>
    <row r="27" spans="1:10" ht="8.25" customHeight="1" thickTop="1">
      <c r="A27" s="44"/>
      <c r="B27" s="47"/>
      <c r="C27" s="47"/>
      <c r="D27" s="15"/>
      <c r="E27" s="34"/>
      <c r="I27" s="14"/>
      <c r="J27" s="14"/>
    </row>
    <row r="28" spans="1:10" ht="12.75" customHeight="1">
      <c r="A28" s="72" t="s">
        <v>61</v>
      </c>
      <c r="B28" s="73"/>
      <c r="C28" s="73"/>
      <c r="D28" s="73"/>
      <c r="E28" s="73"/>
      <c r="I28" s="14"/>
      <c r="J28" s="14"/>
    </row>
    <row r="29" spans="1:10">
      <c r="A29" s="72" t="s">
        <v>62</v>
      </c>
      <c r="B29" s="73"/>
      <c r="C29" s="73"/>
      <c r="D29" s="73"/>
      <c r="E29" s="73"/>
      <c r="I29" s="14"/>
      <c r="J29" s="14"/>
    </row>
    <row r="30" spans="1:10">
      <c r="A30" s="72" t="s">
        <v>63</v>
      </c>
      <c r="B30" s="72"/>
      <c r="C30" s="72"/>
      <c r="D30" s="72"/>
      <c r="E30" s="72"/>
    </row>
    <row r="31" spans="1:10">
      <c r="A31" s="72" t="s">
        <v>76</v>
      </c>
      <c r="B31" s="72"/>
      <c r="C31" s="72"/>
      <c r="D31" s="72"/>
      <c r="E31" s="72"/>
    </row>
    <row r="32" spans="1:10">
      <c r="A32" s="74" t="s">
        <v>64</v>
      </c>
      <c r="B32" s="74"/>
      <c r="C32" s="74"/>
      <c r="D32" s="74"/>
      <c r="E32" s="74"/>
      <c r="F32" s="75"/>
    </row>
    <row r="33" spans="1:6">
      <c r="A33" s="74" t="s">
        <v>65</v>
      </c>
      <c r="B33" s="74"/>
      <c r="C33" s="74"/>
      <c r="D33" s="74"/>
      <c r="E33" s="74"/>
      <c r="F33" s="75"/>
    </row>
    <row r="34" spans="1:6" ht="15">
      <c r="A34" s="76" t="s">
        <v>66</v>
      </c>
      <c r="B34" s="77"/>
      <c r="C34" s="77"/>
      <c r="D34" s="77"/>
      <c r="E34" s="77"/>
      <c r="F34" s="75"/>
    </row>
    <row r="35" spans="1:6">
      <c r="C35" s="39" t="s">
        <v>29</v>
      </c>
      <c r="D35" s="37"/>
      <c r="E35" s="37"/>
      <c r="F35" s="37"/>
    </row>
    <row r="36" spans="1:6">
      <c r="D36" s="37"/>
      <c r="E36" s="37"/>
      <c r="F36" s="37"/>
    </row>
    <row r="37" spans="1:6">
      <c r="D37" s="37"/>
      <c r="E37" s="37"/>
      <c r="F37" s="37"/>
    </row>
    <row r="38" spans="1:6">
      <c r="D38" s="37"/>
      <c r="E38" s="37"/>
      <c r="F38" s="37"/>
    </row>
    <row r="39" spans="1:6">
      <c r="D39" s="37"/>
      <c r="E39" s="37"/>
      <c r="F39" s="37"/>
    </row>
    <row r="40" spans="1:6">
      <c r="D40" s="37"/>
      <c r="E40" s="37"/>
      <c r="F40" s="37"/>
    </row>
    <row r="41" spans="1:6">
      <c r="D41" s="37"/>
      <c r="E41" s="37"/>
      <c r="F41" s="37"/>
    </row>
    <row r="42" spans="1:6">
      <c r="D42" s="37"/>
      <c r="E42" s="37"/>
      <c r="F42" s="37"/>
    </row>
    <row r="43" spans="1:6">
      <c r="D43" s="37"/>
      <c r="E43" s="37"/>
      <c r="F43" s="37"/>
    </row>
    <row r="44" spans="1:6">
      <c r="D44" s="37"/>
      <c r="E44" s="37"/>
      <c r="F44" s="37"/>
    </row>
    <row r="45" spans="1:6">
      <c r="D45" s="37"/>
      <c r="E45" s="37"/>
      <c r="F45" s="37"/>
    </row>
    <row r="46" spans="1:6">
      <c r="D46" s="37"/>
      <c r="E46" s="37"/>
      <c r="F46" s="37"/>
    </row>
    <row r="47" spans="1:6">
      <c r="D47" s="37"/>
      <c r="E47" s="37"/>
      <c r="F47" s="37"/>
    </row>
    <row r="134" spans="6:10">
      <c r="G134" s="33"/>
      <c r="H134" s="33"/>
      <c r="I134" s="33"/>
      <c r="J134" s="33"/>
    </row>
    <row r="140" spans="6:10">
      <c r="F140" s="33"/>
    </row>
    <row r="160" spans="2:5">
      <c r="B160" s="58"/>
      <c r="C160" s="59"/>
      <c r="D160" s="59"/>
      <c r="E160" s="60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35"/>
      <c r="C279" s="33"/>
      <c r="D279" s="33"/>
      <c r="E279" s="36"/>
    </row>
    <row r="280" spans="2:5">
      <c r="B280" s="35"/>
      <c r="C280" s="33"/>
      <c r="D280" s="33"/>
      <c r="E280" s="36"/>
    </row>
    <row r="281" spans="2:5">
      <c r="B281" s="58"/>
      <c r="C281" s="59"/>
      <c r="D281" s="59"/>
      <c r="E281" s="60"/>
    </row>
    <row r="283" spans="2:5">
      <c r="B283" s="35"/>
      <c r="C283" s="33"/>
      <c r="D283" s="33"/>
      <c r="E283" s="36"/>
    </row>
    <row r="291" spans="2:5">
      <c r="B291" s="8"/>
      <c r="C291" s="9"/>
      <c r="D291" s="9"/>
      <c r="E291" s="10"/>
    </row>
    <row r="317" spans="2:5">
      <c r="B317" s="58"/>
      <c r="C317" s="59"/>
      <c r="D317" s="59"/>
      <c r="E317" s="60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formatColumns="0"/>
  <conditionalFormatting sqref="E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$E20&lt;&gt;0</formula>
    </cfRule>
  </conditionalFormatting>
  <conditionalFormatting sqref="B21:B22">
    <cfRule type="expression" dxfId="121" priority="2">
      <formula>$E21&lt;&gt;0</formula>
    </cfRule>
  </conditionalFormatting>
  <conditionalFormatting sqref="C20:C22">
    <cfRule type="expression" dxfId="120" priority="1">
      <formula>$E20&lt;&gt;0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8BB86-D32E-4090-8028-6291DF61BA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7317a0-2a0a-4464-9f4b-630f7a7e8d0f"/>
    <ds:schemaRef ds:uri="http://schemas.microsoft.com/office/infopath/2007/PartnerControls"/>
    <ds:schemaRef ds:uri="ee822479-6e51-4d14-b6b0-2c589e913e6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193B4E-F5E1-4BA6-93D3-444C6440F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E7D27-8FFC-4FDF-AFC3-E30768D17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Hart, Yolanda</cp:lastModifiedBy>
  <cp:lastPrinted>2021-02-15T15:37:06Z</cp:lastPrinted>
  <dcterms:created xsi:type="dcterms:W3CDTF">2014-10-14T15:35:24Z</dcterms:created>
  <dcterms:modified xsi:type="dcterms:W3CDTF">2022-10-13T18:27:45Z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