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0-21 Reports\"/>
    </mc:Choice>
  </mc:AlternateContent>
  <bookViews>
    <workbookView xWindow="0" yWindow="0" windowWidth="19200" windowHeight="10860" tabRatio="910"/>
  </bookViews>
  <sheets>
    <sheet name="FCS" sheetId="2" r:id="rId1"/>
    <sheet name="EASTERNFL" sheetId="3" r:id="rId2"/>
    <sheet name="BROWARD" sheetId="1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29" r:id="rId13"/>
    <sheet name="LAKESUMTER" sheetId="13" r:id="rId14"/>
    <sheet name="SCFMANATEE" sheetId="14" r:id="rId15"/>
    <sheet name="MIAMIDADE" sheetId="15" r:id="rId16"/>
    <sheet name="NORTHFL" sheetId="16" r:id="rId17"/>
    <sheet name="NORTHWESTFL" sheetId="17" r:id="rId18"/>
    <sheet name="PALMBEACH" sheetId="18" r:id="rId19"/>
    <sheet name="PASCOHERNANDO" sheetId="19" r:id="rId20"/>
    <sheet name="PENSACOLA" sheetId="20" r:id="rId21"/>
    <sheet name="POLK" sheetId="21" r:id="rId22"/>
    <sheet name="STJOHNS" sheetId="22" r:id="rId23"/>
    <sheet name="STPETE" sheetId="23" r:id="rId24"/>
    <sheet name="SANTAFE" sheetId="24" r:id="rId25"/>
    <sheet name="SEMINOLE" sheetId="25" r:id="rId26"/>
    <sheet name="SOUTHFL" sheetId="26" r:id="rId27"/>
    <sheet name="TALLAHASSEE" sheetId="27" r:id="rId28"/>
    <sheet name="VALENCIA" sheetId="28" r:id="rId29"/>
    <sheet name="FCS AGL" sheetId="34" r:id="rId30"/>
  </sheets>
  <externalReferences>
    <externalReference r:id="rId31"/>
    <externalReference r:id="rId32"/>
  </externalReferences>
  <definedNames>
    <definedName name="ARRA">[1]List!$C$1:$C$2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0">FCS!$A$1:$F$23</definedName>
    <definedName name="_xlnm.Print_Area" localSheetId="29">'FCS AGL'!#REF!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5">MIAMIDADE!#REF!</definedName>
    <definedName name="_xlnm.Print_Area" localSheetId="16">NORTHFL!#REF!</definedName>
    <definedName name="_xlnm.Print_Area" localSheetId="17">NORTHWESTFL!#REF!</definedName>
    <definedName name="_xlnm.Print_Area" localSheetId="18">PALMBEACH!#REF!</definedName>
    <definedName name="_xlnm.Print_Area" localSheetId="19">PASCOHERNANDO!#REF!</definedName>
    <definedName name="_xlnm.Print_Area" localSheetId="20">PENSACOLA!#REF!</definedName>
    <definedName name="_xlnm.Print_Area" localSheetId="21">POLK!#REF!</definedName>
    <definedName name="_xlnm.Print_Area" localSheetId="24">SANTAFE!#REF!</definedName>
    <definedName name="_xlnm.Print_Area" localSheetId="14">SCFMANATEE!#REF!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TALLAHASSEE!$A$1:$G$25</definedName>
    <definedName name="_xlnm.Print_Area" localSheetId="28">VALENCIA!#REF!</definedName>
    <definedName name="_xlnm.Print_Area">#REF!</definedName>
    <definedName name="_xlnm.Print_Titles" localSheetId="29">'FCS AGL'!#REF!</definedName>
    <definedName name="RD">[2]List!$A$1:$A$2</definedName>
    <definedName name="rint" localSheetId="3">#REF!</definedName>
    <definedName name="rint" localSheetId="4">#REF!</definedName>
    <definedName name="rint" localSheetId="5">#REF!</definedName>
    <definedName name="rint" localSheetId="1">#REF!</definedName>
    <definedName name="rint" localSheetId="0">#REF!</definedName>
    <definedName name="rint" localSheetId="29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3">#REF!</definedName>
    <definedName name="YesOrNo" localSheetId="4">#REF!</definedName>
    <definedName name="YesOrNo" localSheetId="5">#REF!</definedName>
    <definedName name="YesOrNo" localSheetId="1">#REF!</definedName>
    <definedName name="YesOrNo" localSheetId="0">#REF!</definedName>
    <definedName name="YesOrNo" localSheetId="29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D23" i="2" l="1"/>
  <c r="C23" i="2"/>
  <c r="B23" i="2"/>
  <c r="B11" i="2" l="1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D10" i="2"/>
  <c r="C10" i="2"/>
  <c r="B10" i="2"/>
  <c r="D22" i="2" l="1" a="1"/>
  <c r="D22" i="2" s="1"/>
  <c r="C22" i="2" a="1"/>
  <c r="C22" i="2" s="1"/>
  <c r="B22" i="2" a="1"/>
  <c r="B22" i="2" s="1"/>
  <c r="E20" i="2" a="1"/>
  <c r="E20" i="2" s="1"/>
  <c r="E19" i="2" a="1"/>
  <c r="E19" i="2" s="1"/>
  <c r="E18" i="2" a="1"/>
  <c r="E18" i="2" s="1"/>
  <c r="E17" i="2" a="1"/>
  <c r="E17" i="2" s="1"/>
  <c r="E16" i="2" a="1"/>
  <c r="E16" i="2" s="1"/>
  <c r="E15" i="2" a="1"/>
  <c r="E15" i="2" s="1"/>
  <c r="E14" i="2" a="1"/>
  <c r="E14" i="2" s="1"/>
  <c r="E12" i="2" a="1"/>
  <c r="E12" i="2" s="1"/>
  <c r="E11" i="2" a="1"/>
  <c r="E11" i="2" s="1"/>
  <c r="E10" i="2" a="1"/>
  <c r="E10" i="2" s="1"/>
  <c r="E22" i="2" l="1" a="1"/>
  <c r="E22" i="2" s="1"/>
  <c r="F18" i="2" s="1"/>
  <c r="F11" i="2" l="1"/>
  <c r="F14" i="2"/>
  <c r="F15" i="2"/>
  <c r="F10" i="2"/>
  <c r="F12" i="2"/>
  <c r="F20" i="2"/>
  <c r="F19" i="2"/>
  <c r="F17" i="2"/>
  <c r="F16" i="2"/>
  <c r="F22" i="2" l="1"/>
</calcChain>
</file>

<file path=xl/comments1.xml><?xml version="1.0" encoding="utf-8"?>
<comments xmlns="http://schemas.openxmlformats.org/spreadsheetml/2006/main">
  <authors>
    <author>Dickens, Jamaal</author>
    <author>Jackie Lasch</author>
    <author>Rose, Tracy</author>
    <author>roger.strickland</author>
    <author>Anita</author>
  </authors>
  <commentList>
    <comment ref="N4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Appropriate Adjustments (if needed) can be found in Section 14 of the Accounting Manual.</t>
        </r>
      </text>
    </comment>
    <comment ref="P5" authorId="1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This cell checks the adjusted fund totals that are supposed to net to zero to help identify errors.</t>
        </r>
      </text>
    </comment>
    <comment ref="Q6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7" authorId="2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This cell checks adjustments to cash which should net to $0 to help identify errors.</t>
        </r>
      </text>
    </comment>
    <comment ref="Q8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9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0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1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2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3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4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5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6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7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This area is unlocked to use as a quick-check work area.</t>
        </r>
      </text>
    </comment>
    <comment ref="Q1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B28" authorId="2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Wording changed from "Deposits Receivable - Other" to "Current"</t>
        </r>
      </text>
    </comment>
    <comment ref="Q2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B29" authorId="2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Wording changed from "Deposits Receivable - Energy Consortium" to "Non-Current"</t>
        </r>
      </text>
    </comment>
    <comment ref="Q2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B32" authorId="2" shapeId="0">
      <text>
        <r>
          <rPr>
            <b/>
            <sz val="9"/>
            <color indexed="81"/>
            <rFont val="Tahoma"/>
            <family val="2"/>
          </rPr>
          <t>Rose, Tracy:</t>
        </r>
        <r>
          <rPr>
            <sz val="9"/>
            <color indexed="81"/>
            <rFont val="Tahoma"/>
            <family val="2"/>
          </rPr>
          <t xml:space="preserve">
Wording changed from "SBA Debt Service" to "Current restricted"</t>
        </r>
      </text>
    </comment>
    <comment ref="Q3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B34" authorId="2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Wording changed from "Investments - Non-current SBA Fund B"</t>
        </r>
      </text>
    </comment>
    <comment ref="Q3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6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7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8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8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8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8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B93" authorId="2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Wording changed from "Deposits Held In Custody for Others". Also split into current and non-current</t>
        </r>
      </text>
    </comment>
    <comment ref="Q9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9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0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1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2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3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4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5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5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5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5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5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6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7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8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19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0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1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2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3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4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5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6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7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8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29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0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P313" authorId="4" shapeId="0">
      <text>
        <r>
          <rPr>
            <b/>
            <sz val="9"/>
            <color indexed="81"/>
            <rFont val="Tahoma"/>
            <family val="2"/>
          </rPr>
          <t>Anita:</t>
        </r>
        <r>
          <rPr>
            <sz val="9"/>
            <color indexed="81"/>
            <rFont val="Tahoma"/>
            <family val="2"/>
          </rPr>
          <t xml:space="preserve">
A non cash, non capitalized contribution should be recorded with an equal revenue and expense in the current year using the regular Cash Contribution GLC.  
</t>
        </r>
      </text>
    </comment>
    <comment ref="Q31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1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2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3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4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B350" authorId="4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Losses Should be entered as a negative number</t>
        </r>
      </text>
    </comment>
    <comment ref="Q35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5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6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7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8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39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0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1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2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3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4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5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6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7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8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49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0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1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2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N533" authorId="1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Change in formula to include change in PY balance necessary to agree to beginning balance.
</t>
        </r>
      </text>
    </comment>
    <comment ref="Q53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3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5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6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4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5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5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5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5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Q554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57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58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59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60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61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62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  <comment ref="E563" authorId="3" shapeId="0">
      <text>
        <r>
          <rPr>
            <b/>
            <sz val="10"/>
            <color indexed="81"/>
            <rFont val="Tahoma"/>
            <family val="2"/>
          </rPr>
          <t>This area is unlocked to use as a quick-check work area.</t>
        </r>
      </text>
    </comment>
  </commentList>
</comments>
</file>

<file path=xl/sharedStrings.xml><?xml version="1.0" encoding="utf-8"?>
<sst xmlns="http://schemas.openxmlformats.org/spreadsheetml/2006/main" count="2744" uniqueCount="1523">
  <si>
    <t>Summary of Expenditures by Function</t>
  </si>
  <si>
    <t>Current Fund - Unrestricted (Fund 1)</t>
  </si>
  <si>
    <t>Version:</t>
  </si>
  <si>
    <t>Personnel</t>
  </si>
  <si>
    <t>Current Expense</t>
  </si>
  <si>
    <t>Capital Outlay</t>
  </si>
  <si>
    <t>%</t>
  </si>
  <si>
    <t>FUNCTION</t>
  </si>
  <si>
    <t>(GLC  50000s)</t>
  </si>
  <si>
    <t>(GLC  60000s)</t>
  </si>
  <si>
    <t>(GLC  70000s)</t>
  </si>
  <si>
    <t>Total</t>
  </si>
  <si>
    <t>Of Total</t>
  </si>
  <si>
    <t>Unlocked Work Area</t>
  </si>
  <si>
    <t>Instruction</t>
  </si>
  <si>
    <t>Research</t>
  </si>
  <si>
    <t>Public Service</t>
  </si>
  <si>
    <t>Academic Support</t>
  </si>
  <si>
    <t>Academic Support-Other</t>
  </si>
  <si>
    <t>Staff/Program Development</t>
  </si>
  <si>
    <t>Student Support</t>
  </si>
  <si>
    <t>Institutional Support</t>
  </si>
  <si>
    <t>Plant Operation &amp; Maintenance</t>
  </si>
  <si>
    <t>Student Aid</t>
  </si>
  <si>
    <t>Transfers, Contingencies, Etc.</t>
  </si>
  <si>
    <t>Check: Accounts by GL Total (Fund 1)</t>
  </si>
  <si>
    <t>Unlocked Work Area:</t>
  </si>
  <si>
    <t>FLORIDA COLLEGE SYSTEM</t>
  </si>
  <si>
    <t>Instructions Regarding Conditional Formatting in Data Entry Cells</t>
  </si>
  <si>
    <t>SEE INSTRUCTIONS IN COLUMN Q BEFORE ENTERING DATA</t>
  </si>
  <si>
    <t>GL Code</t>
  </si>
  <si>
    <t>Total All Funds</t>
  </si>
  <si>
    <t>GASB AJEs (Describe in NOTES)</t>
  </si>
  <si>
    <t>ADJUSTED Total All Funds</t>
  </si>
  <si>
    <t>NOTES</t>
  </si>
  <si>
    <t>1)  A balance has been entered for a GL account in a fund type that does not typically occur in most colleges, e.g., a capital asset in Fund 1 through Fund 8.</t>
  </si>
  <si>
    <t>ASSETS</t>
  </si>
  <si>
    <t>A010</t>
  </si>
  <si>
    <t>Cash In Depository</t>
  </si>
  <si>
    <t>10100</t>
  </si>
  <si>
    <t>A015</t>
  </si>
  <si>
    <t>Investments - Cash Equivalent (Other)</t>
  </si>
  <si>
    <t>10200</t>
  </si>
  <si>
    <t>2)  An AJE has been entered in a GL account that is not typically included in year-end GASB AJEs, e.g., adjustments to cash and cash equivalents.</t>
  </si>
  <si>
    <t>10210</t>
  </si>
  <si>
    <t>10220</t>
  </si>
  <si>
    <t>A020</t>
  </si>
  <si>
    <t>Returned Checks</t>
  </si>
  <si>
    <t>12000</t>
  </si>
  <si>
    <t>3)  A GL account carries an adjusted balance that does not typically occur in entity-wide financial reporting, e.g., transfers and interdepartmental sales.</t>
  </si>
  <si>
    <t>A030</t>
  </si>
  <si>
    <t>Cash on Hand</t>
  </si>
  <si>
    <t>12100</t>
  </si>
  <si>
    <t>A040</t>
  </si>
  <si>
    <t>Petty Cash</t>
  </si>
  <si>
    <t>12200</t>
  </si>
  <si>
    <t>A050</t>
  </si>
  <si>
    <t>Change Fund</t>
  </si>
  <si>
    <t>12300</t>
  </si>
  <si>
    <t>A060</t>
  </si>
  <si>
    <t>Cash for Replacement of Fixed Assets</t>
  </si>
  <si>
    <t>12400</t>
  </si>
  <si>
    <t>A070</t>
  </si>
  <si>
    <t>Postage Stamps</t>
  </si>
  <si>
    <t>12800</t>
  </si>
  <si>
    <t>A080</t>
  </si>
  <si>
    <t>Accounts  Receivable (non Govt.)</t>
  </si>
  <si>
    <t>13000</t>
  </si>
  <si>
    <t>A090</t>
  </si>
  <si>
    <t>Account Receivable - Student</t>
  </si>
  <si>
    <t>13100</t>
  </si>
  <si>
    <t>A100</t>
  </si>
  <si>
    <t>Account  Receivable - Other</t>
  </si>
  <si>
    <t>13200</t>
  </si>
  <si>
    <t>Accounts Receivable - Allowance for Doubtful Accounts</t>
  </si>
  <si>
    <t>13300</t>
  </si>
  <si>
    <t>A110</t>
  </si>
  <si>
    <t>Accrued Interest Receivable</t>
  </si>
  <si>
    <t>13800</t>
  </si>
  <si>
    <t>A120</t>
  </si>
  <si>
    <t>Notes Receivable - Current</t>
  </si>
  <si>
    <t>14010</t>
  </si>
  <si>
    <t>A125</t>
  </si>
  <si>
    <t>Notes Receivable - Non-current</t>
  </si>
  <si>
    <t>14020</t>
  </si>
  <si>
    <t>A150</t>
  </si>
  <si>
    <t>Loan Principal Collected</t>
  </si>
  <si>
    <t>14100</t>
  </si>
  <si>
    <t>Notes Receivable - Allowance for Doubtful Accounts</t>
  </si>
  <si>
    <t>14300</t>
  </si>
  <si>
    <t>A160</t>
  </si>
  <si>
    <t>Prepaid Expenses</t>
  </si>
  <si>
    <t>14500</t>
  </si>
  <si>
    <t>Prepaid Expenses - Non Current</t>
  </si>
  <si>
    <t>14510</t>
  </si>
  <si>
    <t>A170</t>
  </si>
  <si>
    <t>Other Assets</t>
  </si>
  <si>
    <t>14600</t>
  </si>
  <si>
    <t>A180</t>
  </si>
  <si>
    <t>Deposits Receivable - Current</t>
  </si>
  <si>
    <t>15000</t>
  </si>
  <si>
    <t>A190</t>
  </si>
  <si>
    <t>Deposits Receivable - Non Current</t>
  </si>
  <si>
    <t>15100</t>
  </si>
  <si>
    <t>A210</t>
  </si>
  <si>
    <t>Deposits Receivable - Bond Trustee</t>
  </si>
  <si>
    <t>15300</t>
  </si>
  <si>
    <t>A220</t>
  </si>
  <si>
    <t>Investments - Current</t>
  </si>
  <si>
    <t>16100</t>
  </si>
  <si>
    <t>A230</t>
  </si>
  <si>
    <t>16110</t>
  </si>
  <si>
    <t>Investments - Non-current</t>
  </si>
  <si>
    <t>16200</t>
  </si>
  <si>
    <t>Investments - Non-current Restricted</t>
  </si>
  <si>
    <t>16210</t>
  </si>
  <si>
    <t>A250</t>
  </si>
  <si>
    <t>Merchandise Inventory</t>
  </si>
  <si>
    <t>17000</t>
  </si>
  <si>
    <t>A260</t>
  </si>
  <si>
    <t>Due from Governmental Agencies</t>
  </si>
  <si>
    <t>17200</t>
  </si>
  <si>
    <t>A270</t>
  </si>
  <si>
    <t>Due from Component Units - Primary</t>
  </si>
  <si>
    <t>17300</t>
  </si>
  <si>
    <t>A280</t>
  </si>
  <si>
    <t>Due from Component Units - DSO</t>
  </si>
  <si>
    <t>17400</t>
  </si>
  <si>
    <t>A290</t>
  </si>
  <si>
    <t>Due from Current Funds - Unrestricted</t>
  </si>
  <si>
    <t>18100</t>
  </si>
  <si>
    <t>A300</t>
  </si>
  <si>
    <t>Due from Current Funds - Restricted</t>
  </si>
  <si>
    <t>18200</t>
  </si>
  <si>
    <t>A310</t>
  </si>
  <si>
    <t>Due from Auxiliary Funds</t>
  </si>
  <si>
    <t>18300</t>
  </si>
  <si>
    <t>A320</t>
  </si>
  <si>
    <t>Due from Loan, Endowment, Annuity &amp; Life Income Funds</t>
  </si>
  <si>
    <t>18400</t>
  </si>
  <si>
    <t>A330</t>
  </si>
  <si>
    <t>Due from Scholarship Funds</t>
  </si>
  <si>
    <t>18500</t>
  </si>
  <si>
    <t>A340</t>
  </si>
  <si>
    <t>Due from Agency Funds</t>
  </si>
  <si>
    <t>18600</t>
  </si>
  <si>
    <t>A350</t>
  </si>
  <si>
    <t>Due from Unexp. Plant &amp; Renewals/Replacement Funds</t>
  </si>
  <si>
    <t>18700</t>
  </si>
  <si>
    <t>A360</t>
  </si>
  <si>
    <t>Due from  Retirement of Indebtedness Funds</t>
  </si>
  <si>
    <t>18800</t>
  </si>
  <si>
    <t>A370</t>
  </si>
  <si>
    <t>Assets Under Capital Lease</t>
  </si>
  <si>
    <t>19000</t>
  </si>
  <si>
    <t>A375</t>
  </si>
  <si>
    <t>Capital Leases, Accumulated Amortization</t>
  </si>
  <si>
    <t>19009</t>
  </si>
  <si>
    <t>Leasehold Improvements</t>
  </si>
  <si>
    <t>19010</t>
  </si>
  <si>
    <t>Leasehold Improvements, Accumulated Amortization</t>
  </si>
  <si>
    <t>19019</t>
  </si>
  <si>
    <t>A380</t>
  </si>
  <si>
    <t>Land</t>
  </si>
  <si>
    <t>19100</t>
  </si>
  <si>
    <t>A390</t>
  </si>
  <si>
    <t>Buildings</t>
  </si>
  <si>
    <t>19200</t>
  </si>
  <si>
    <t>A395</t>
  </si>
  <si>
    <t>Buildings, Accumulated Depreciation</t>
  </si>
  <si>
    <t>19209</t>
  </si>
  <si>
    <t>A410</t>
  </si>
  <si>
    <t>Other Structures &amp; Land Improvements</t>
  </si>
  <si>
    <t>19300</t>
  </si>
  <si>
    <t>A415</t>
  </si>
  <si>
    <t>Other Structures &amp; Land Improv., Accumulated Dep. (10 yr)</t>
  </si>
  <si>
    <t>19309</t>
  </si>
  <si>
    <t>A450</t>
  </si>
  <si>
    <t>Furniture, Machinery &amp; Equipment</t>
  </si>
  <si>
    <t>19400</t>
  </si>
  <si>
    <t>A455</t>
  </si>
  <si>
    <t>Furniture, Machinery &amp; Equipment, (3 Yr. Class)</t>
  </si>
  <si>
    <t>19410</t>
  </si>
  <si>
    <t>A456</t>
  </si>
  <si>
    <t>Furn., Mach., Equip, Accumulated Dep. (3 Yr. Class)</t>
  </si>
  <si>
    <t>19419</t>
  </si>
  <si>
    <t>A460</t>
  </si>
  <si>
    <t>Furniture, Machinery &amp; Equipment, (5 Yr. Class)</t>
  </si>
  <si>
    <t>19420</t>
  </si>
  <si>
    <t>A461</t>
  </si>
  <si>
    <t>Furn., Mach., Equip, Accumulated Dep. (5 Yr. Class)</t>
  </si>
  <si>
    <t>19429</t>
  </si>
  <si>
    <t>A465</t>
  </si>
  <si>
    <t>Furniture, Machinery &amp; Equipment, (7 Yr. Class)</t>
  </si>
  <si>
    <t>19430</t>
  </si>
  <si>
    <t>A466</t>
  </si>
  <si>
    <t>Furn., Mach., Equip, Accumulated Dep. (7 Yr. Class)</t>
  </si>
  <si>
    <t>19439</t>
  </si>
  <si>
    <t>A470</t>
  </si>
  <si>
    <t>Furniture, Machinery &amp; Equipment, (10 Yr. Class)</t>
  </si>
  <si>
    <t>19440</t>
  </si>
  <si>
    <t>A471</t>
  </si>
  <si>
    <t>Furn., Mach., Equip, Accumulated Dep. (10 Yr. Class)</t>
  </si>
  <si>
    <t>19449</t>
  </si>
  <si>
    <t>A475</t>
  </si>
  <si>
    <t>Furniture, Machinery &amp; Equip. (Greater than 10 Yr. Class)</t>
  </si>
  <si>
    <t>19450</t>
  </si>
  <si>
    <t>A476</t>
  </si>
  <si>
    <t>Furn., Mach., Equip, Acc. Dep. (Greater than 10 Yr. Class)</t>
  </si>
  <si>
    <t>19459</t>
  </si>
  <si>
    <t>A480</t>
  </si>
  <si>
    <t>19500</t>
  </si>
  <si>
    <t>A485</t>
  </si>
  <si>
    <t>Other Depreciable Assets (3 Yr. Capital Asset Class)</t>
  </si>
  <si>
    <t>19510</t>
  </si>
  <si>
    <t>A486</t>
  </si>
  <si>
    <t>Other Depr. Assets, Acc. Dep. (3 Yr. Capital Asset Class)</t>
  </si>
  <si>
    <t>19519</t>
  </si>
  <si>
    <t>A487</t>
  </si>
  <si>
    <t>Other Depreciable Assets (5 Yr. Capital Asset Class)</t>
  </si>
  <si>
    <t>19520</t>
  </si>
  <si>
    <t>A488</t>
  </si>
  <si>
    <t>Other Depr. Assets, Acc. Dep. (5 Yr. Capital Asset Class)</t>
  </si>
  <si>
    <t>19529</t>
  </si>
  <si>
    <t>A489</t>
  </si>
  <si>
    <t>Other Depreciable Assets (7 Yr. Capital Asset Class)</t>
  </si>
  <si>
    <t>19530</t>
  </si>
  <si>
    <t>A490</t>
  </si>
  <si>
    <t>Other Depr. Assets, Acc. Dep. (7 Yr. Capital Asset Class)</t>
  </si>
  <si>
    <t>19539</t>
  </si>
  <si>
    <t>A491</t>
  </si>
  <si>
    <t>Other Depreciable Assets (10 Yr. Capital Asset Class)</t>
  </si>
  <si>
    <t>19540</t>
  </si>
  <si>
    <t>A492</t>
  </si>
  <si>
    <t>Other Depr. Assets, Acc. Dep. (10 Yr. Capital Asset Class)</t>
  </si>
  <si>
    <t>19549</t>
  </si>
  <si>
    <t>A493</t>
  </si>
  <si>
    <t>Other Depreciable Assets (Greater than 10 Yr. Class)</t>
  </si>
  <si>
    <t>19550</t>
  </si>
  <si>
    <t>A494</t>
  </si>
  <si>
    <t>Other Depr. Assets, Acc. Dep. (Greater than 10 Yr. Class)</t>
  </si>
  <si>
    <t>19559</t>
  </si>
  <si>
    <t>A500</t>
  </si>
  <si>
    <t>Other Assets (non-depreciable)</t>
  </si>
  <si>
    <t>19600</t>
  </si>
  <si>
    <t>Artwork/Artifacts</t>
  </si>
  <si>
    <t>19630</t>
  </si>
  <si>
    <t>A540</t>
  </si>
  <si>
    <t>Construction In Progress</t>
  </si>
  <si>
    <t>19800</t>
  </si>
  <si>
    <t>Deferred Outflows of Resources - Service Concession Arrangement</t>
  </si>
  <si>
    <t>19901</t>
  </si>
  <si>
    <t>Deferred Outflows of Resources - Accum Dec in FV of Securities</t>
  </si>
  <si>
    <t>19902</t>
  </si>
  <si>
    <t>Deferred Outflows of Resources - Pension FRS</t>
  </si>
  <si>
    <t>19908</t>
  </si>
  <si>
    <t>Deferred Outflows of Resources - Pension HIS</t>
  </si>
  <si>
    <t>19909</t>
  </si>
  <si>
    <t>TOTAL ASSETS</t>
  </si>
  <si>
    <t>LIABILITIES</t>
  </si>
  <si>
    <t>B010</t>
  </si>
  <si>
    <t>Deposits Held In Custody for Others (Current)</t>
  </si>
  <si>
    <t>21100</t>
  </si>
  <si>
    <t>Deposits Held In Custody for Others (Non Current)</t>
  </si>
  <si>
    <t>B020</t>
  </si>
  <si>
    <t>Payroll Deductions Payable</t>
  </si>
  <si>
    <t>21200</t>
  </si>
  <si>
    <t>B030</t>
  </si>
  <si>
    <t>21300</t>
  </si>
  <si>
    <t>B040</t>
  </si>
  <si>
    <t>21400</t>
  </si>
  <si>
    <t>B050</t>
  </si>
  <si>
    <t>Student Fee Refunds Payable</t>
  </si>
  <si>
    <t>22000</t>
  </si>
  <si>
    <t>B060</t>
  </si>
  <si>
    <t>Federal Income Tax Payable</t>
  </si>
  <si>
    <t>22100</t>
  </si>
  <si>
    <t>B070</t>
  </si>
  <si>
    <t>FICA Tax Payable</t>
  </si>
  <si>
    <t>22200</t>
  </si>
  <si>
    <t>B090</t>
  </si>
  <si>
    <t>Retirement Contributions Payable</t>
  </si>
  <si>
    <t>22300</t>
  </si>
  <si>
    <t>B100</t>
  </si>
  <si>
    <t>Insurance Contributions Payable</t>
  </si>
  <si>
    <t>22400</t>
  </si>
  <si>
    <t>B110</t>
  </si>
  <si>
    <t>Accounts Payable</t>
  </si>
  <si>
    <t>22500</t>
  </si>
  <si>
    <t>B120</t>
  </si>
  <si>
    <t>Salaries &amp; Wages Payable</t>
  </si>
  <si>
    <t>22600</t>
  </si>
  <si>
    <t>B130</t>
  </si>
  <si>
    <t>Compensated Leave Payable - Current</t>
  </si>
  <si>
    <t>22710</t>
  </si>
  <si>
    <t>B140</t>
  </si>
  <si>
    <t>Compensation Leave Payable - Non-current</t>
  </si>
  <si>
    <t>22720</t>
  </si>
  <si>
    <t>B142</t>
  </si>
  <si>
    <t>22740</t>
  </si>
  <si>
    <t>FRS Net Pension Liability - Current</t>
  </si>
  <si>
    <t>22750</t>
  </si>
  <si>
    <t>HIS Net Pension Liability - Current</t>
  </si>
  <si>
    <t>22751</t>
  </si>
  <si>
    <t>FRS Net Pension Liability - Non-Current</t>
  </si>
  <si>
    <t>22760</t>
  </si>
  <si>
    <t>HIS Net Pension Liability - Non-Current</t>
  </si>
  <si>
    <t>22761</t>
  </si>
  <si>
    <t>B150</t>
  </si>
  <si>
    <t>Other Payables</t>
  </si>
  <si>
    <t>22800</t>
  </si>
  <si>
    <t>Arbitrage Payable - Current</t>
  </si>
  <si>
    <t>22810</t>
  </si>
  <si>
    <t>Arbitrage Payable - Non-current</t>
  </si>
  <si>
    <t>22820</t>
  </si>
  <si>
    <t>B160</t>
  </si>
  <si>
    <t>Retainage Payable</t>
  </si>
  <si>
    <t>22900</t>
  </si>
  <si>
    <t>B170</t>
  </si>
  <si>
    <t>Sales Tax Payable</t>
  </si>
  <si>
    <t>23100</t>
  </si>
  <si>
    <t>B190</t>
  </si>
  <si>
    <t>Estimated Insurance Claims Payable</t>
  </si>
  <si>
    <t>23300</t>
  </si>
  <si>
    <t>B200</t>
  </si>
  <si>
    <t>Scholarships Payable</t>
  </si>
  <si>
    <t>23800</t>
  </si>
  <si>
    <t>B220</t>
  </si>
  <si>
    <t>Deposits Refundable</t>
  </si>
  <si>
    <t>24000</t>
  </si>
  <si>
    <t>B230</t>
  </si>
  <si>
    <t>Deposits Refundable to Energy Consortium Members</t>
  </si>
  <si>
    <t>25100</t>
  </si>
  <si>
    <t>B240</t>
  </si>
  <si>
    <t>Bonds Payable - Current</t>
  </si>
  <si>
    <t>26110</t>
  </si>
  <si>
    <t>B250</t>
  </si>
  <si>
    <t>Bonds Payable - Non-current</t>
  </si>
  <si>
    <t>26120</t>
  </si>
  <si>
    <t>B260</t>
  </si>
  <si>
    <t>Loans Payable - Current</t>
  </si>
  <si>
    <t>26210</t>
  </si>
  <si>
    <t>B270</t>
  </si>
  <si>
    <t>Loans Payable - Non-current</t>
  </si>
  <si>
    <t>26220</t>
  </si>
  <si>
    <t>B280</t>
  </si>
  <si>
    <t>Interest Payable - Current</t>
  </si>
  <si>
    <t>26310</t>
  </si>
  <si>
    <t>B290</t>
  </si>
  <si>
    <t>Interest Payable - Non Current</t>
  </si>
  <si>
    <t>26320</t>
  </si>
  <si>
    <t>B300</t>
  </si>
  <si>
    <t>Contract Purchases Payable - Current</t>
  </si>
  <si>
    <t>26410</t>
  </si>
  <si>
    <t>B310</t>
  </si>
  <si>
    <t>Contract Purchases Payable - Non Current</t>
  </si>
  <si>
    <t>26420</t>
  </si>
  <si>
    <t>B320</t>
  </si>
  <si>
    <t>Special Termination Benefit Payable - Current</t>
  </si>
  <si>
    <t>26510</t>
  </si>
  <si>
    <t>B330</t>
  </si>
  <si>
    <t>Special Termination Benefit Payable - Non Current</t>
  </si>
  <si>
    <t>26520</t>
  </si>
  <si>
    <t>B340</t>
  </si>
  <si>
    <t>Capital Lease Payable - Current</t>
  </si>
  <si>
    <t>26610</t>
  </si>
  <si>
    <t>B350</t>
  </si>
  <si>
    <t>Capital Lease Payable - Non-current</t>
  </si>
  <si>
    <t>26620</t>
  </si>
  <si>
    <t>B360</t>
  </si>
  <si>
    <t>Unearned Revenue</t>
  </si>
  <si>
    <t>27100</t>
  </si>
  <si>
    <t>B370</t>
  </si>
  <si>
    <t>Due to Government Agencies</t>
  </si>
  <si>
    <t>27200</t>
  </si>
  <si>
    <t>B380</t>
  </si>
  <si>
    <t>Due to Component Units - Primary</t>
  </si>
  <si>
    <t>27300</t>
  </si>
  <si>
    <t>B390</t>
  </si>
  <si>
    <t>Due to Component Units - DSO</t>
  </si>
  <si>
    <t>27400</t>
  </si>
  <si>
    <t>B400</t>
  </si>
  <si>
    <t>Due to Current Funds - Unrestricted</t>
  </si>
  <si>
    <t>28100</t>
  </si>
  <si>
    <t>B410</t>
  </si>
  <si>
    <t>Due to Current Funds - Restricted</t>
  </si>
  <si>
    <t>28200</t>
  </si>
  <si>
    <t>B420</t>
  </si>
  <si>
    <t>Due to Auxiliary Funds</t>
  </si>
  <si>
    <t>28300</t>
  </si>
  <si>
    <t>B430</t>
  </si>
  <si>
    <t>Due to Loan, Annuity &amp; Life Income Funds</t>
  </si>
  <si>
    <t>28400</t>
  </si>
  <si>
    <t>B440</t>
  </si>
  <si>
    <t>Due to Scholarship Funds</t>
  </si>
  <si>
    <t>28500</t>
  </si>
  <si>
    <t>B450</t>
  </si>
  <si>
    <t>Due to Agency Funds</t>
  </si>
  <si>
    <t>28600</t>
  </si>
  <si>
    <t>B460</t>
  </si>
  <si>
    <t>Due to Unexpended Plant &amp; Renewable/replacement Funds</t>
  </si>
  <si>
    <t>28700</t>
  </si>
  <si>
    <t>B470</t>
  </si>
  <si>
    <t>Due to Retirement of Indebtedness Funds</t>
  </si>
  <si>
    <t>28800</t>
  </si>
  <si>
    <t>Deferred Inflows of Resources</t>
  </si>
  <si>
    <t>29900</t>
  </si>
  <si>
    <t>Deferred Inflows of Resources - Service Concession Arrangement</t>
  </si>
  <si>
    <t>29901</t>
  </si>
  <si>
    <t>Deferred Inflows of Resources -Accum Inc in the FV of Securities</t>
  </si>
  <si>
    <t>29902</t>
  </si>
  <si>
    <t>Deferred Inflows of Resources - Pension FRS</t>
  </si>
  <si>
    <t>29908</t>
  </si>
  <si>
    <t>Deferred Inflows of Resources - Pension HIS</t>
  </si>
  <si>
    <t>29909</t>
  </si>
  <si>
    <t>TOTAL LIABILITIES</t>
  </si>
  <si>
    <t>RESERVES &amp; FUND BALANCES (Fund Balance July 1)</t>
  </si>
  <si>
    <t>C010</t>
  </si>
  <si>
    <t>Reserved for Encumbrance</t>
  </si>
  <si>
    <t>30100</t>
  </si>
  <si>
    <t>C020</t>
  </si>
  <si>
    <t>Reserved for Performance Based Incentive Funds</t>
  </si>
  <si>
    <t>30200</t>
  </si>
  <si>
    <t>C030</t>
  </si>
  <si>
    <t>Reserved for Academic Improvement Trust Funds</t>
  </si>
  <si>
    <t>30300</t>
  </si>
  <si>
    <t>C040</t>
  </si>
  <si>
    <t>Reserved for Other Required Purposes</t>
  </si>
  <si>
    <t>30400</t>
  </si>
  <si>
    <t>C050</t>
  </si>
  <si>
    <t>Reserved for Staff &amp; Program Development</t>
  </si>
  <si>
    <t>30500</t>
  </si>
  <si>
    <t>C060</t>
  </si>
  <si>
    <t>Reserved for Student Activities Funds</t>
  </si>
  <si>
    <t>30600</t>
  </si>
  <si>
    <t>C070</t>
  </si>
  <si>
    <t>Reserved for Matching Grants</t>
  </si>
  <si>
    <t>30700</t>
  </si>
  <si>
    <t>C080</t>
  </si>
  <si>
    <t>Amount Expected to Be Financed In Future Years</t>
  </si>
  <si>
    <t>30800</t>
  </si>
  <si>
    <t>C090</t>
  </si>
  <si>
    <t>Fund Balance - Board Designated</t>
  </si>
  <si>
    <t>30900</t>
  </si>
  <si>
    <t>C100</t>
  </si>
  <si>
    <t>Fund Balance - Grantor</t>
  </si>
  <si>
    <t>31000</t>
  </si>
  <si>
    <t>C110</t>
  </si>
  <si>
    <t>Fund Balance - College</t>
  </si>
  <si>
    <t>31100</t>
  </si>
  <si>
    <t>C112</t>
  </si>
  <si>
    <t>Fund Balance - College - Local Funds</t>
  </si>
  <si>
    <t>31110</t>
  </si>
  <si>
    <t>C114</t>
  </si>
  <si>
    <t>Fund Balance - College - CO &amp; DS</t>
  </si>
  <si>
    <t>31120</t>
  </si>
  <si>
    <t>C116</t>
  </si>
  <si>
    <t>Fund Balance - College - Federal Sources</t>
  </si>
  <si>
    <t>31130</t>
  </si>
  <si>
    <t>C118</t>
  </si>
  <si>
    <t>Fund Balance - College- Other State</t>
  </si>
  <si>
    <t>31140</t>
  </si>
  <si>
    <t>C120</t>
  </si>
  <si>
    <t>Fund Balance - College - SBE Bonds</t>
  </si>
  <si>
    <t>31150</t>
  </si>
  <si>
    <t>C122</t>
  </si>
  <si>
    <t>Fund Balance - College - Loan Funds</t>
  </si>
  <si>
    <t>31160</t>
  </si>
  <si>
    <t>C124</t>
  </si>
  <si>
    <t>Fund Balance - College - PECO Funds</t>
  </si>
  <si>
    <t>31170</t>
  </si>
  <si>
    <t>C200</t>
  </si>
  <si>
    <t>Invested In Plant</t>
  </si>
  <si>
    <t>31200</t>
  </si>
  <si>
    <t>C210</t>
  </si>
  <si>
    <t>Changes In Fund Balances</t>
  </si>
  <si>
    <t>38000</t>
  </si>
  <si>
    <t xml:space="preserve">Total Fund Balances (Fund Balance July 1) </t>
  </si>
  <si>
    <t>STUDENT FEES</t>
  </si>
  <si>
    <t>D002</t>
  </si>
  <si>
    <t>Tuition-Advanced &amp; Professional - Baccalaureate</t>
  </si>
  <si>
    <t>40101</t>
  </si>
  <si>
    <t>D005</t>
  </si>
  <si>
    <t>Tuition-Advanced &amp; Professional</t>
  </si>
  <si>
    <t>40110</t>
  </si>
  <si>
    <t>D010</t>
  </si>
  <si>
    <t>Tuition-Postsecondary Vocational</t>
  </si>
  <si>
    <t>40120</t>
  </si>
  <si>
    <t>D015</t>
  </si>
  <si>
    <t>40130</t>
  </si>
  <si>
    <t>D025</t>
  </si>
  <si>
    <t>Tuition-Developmental Education</t>
  </si>
  <si>
    <t>40150</t>
  </si>
  <si>
    <t>D027</t>
  </si>
  <si>
    <t>Tuition-EPI</t>
  </si>
  <si>
    <t>40160</t>
  </si>
  <si>
    <t>D030</t>
  </si>
  <si>
    <t>Tuition-Vocational Preparatory</t>
  </si>
  <si>
    <t>40180</t>
  </si>
  <si>
    <t>D040</t>
  </si>
  <si>
    <t>Tuition-Adult General Education (ABE) &amp; Secondary</t>
  </si>
  <si>
    <t>40190</t>
  </si>
  <si>
    <t>D045</t>
  </si>
  <si>
    <t>Out-of-state Fees-Advanced &amp; Professional - Baccalaureate</t>
  </si>
  <si>
    <t>40301</t>
  </si>
  <si>
    <t>D050</t>
  </si>
  <si>
    <t>Out-of-state Fees-Advanced &amp; Professional</t>
  </si>
  <si>
    <t>40310</t>
  </si>
  <si>
    <t>D060</t>
  </si>
  <si>
    <t>Out-of-state Fees-Postsecondary Vocational</t>
  </si>
  <si>
    <t>40320</t>
  </si>
  <si>
    <t>D070</t>
  </si>
  <si>
    <t>40330</t>
  </si>
  <si>
    <t>D080</t>
  </si>
  <si>
    <t>Out-of-state Fees-Developmental Education</t>
  </si>
  <si>
    <t>40350</t>
  </si>
  <si>
    <t>D085</t>
  </si>
  <si>
    <t>Out-of-state Fees-EPI &amp; Alternative Certification Curriculum</t>
  </si>
  <si>
    <t>40360</t>
  </si>
  <si>
    <t>D090</t>
  </si>
  <si>
    <t>Out-of-state Fees-Vocational Preparatory</t>
  </si>
  <si>
    <t>40380</t>
  </si>
  <si>
    <t>D100</t>
  </si>
  <si>
    <t>Out-of-state Fees-Adult General Education (ABE) &amp; Secondary</t>
  </si>
  <si>
    <t>40390</t>
  </si>
  <si>
    <t>SUBTOTAL FCSPF STUDENT FEES</t>
  </si>
  <si>
    <t>D110</t>
  </si>
  <si>
    <t>Non-Fundable State FTE Enrollments Revenue Control</t>
  </si>
  <si>
    <t>40200</t>
  </si>
  <si>
    <t>Tuition - Lifelong Learning</t>
  </si>
  <si>
    <t>40210</t>
  </si>
  <si>
    <t>D120</t>
  </si>
  <si>
    <t>Tuition - Continuing Workforce Fees</t>
  </si>
  <si>
    <t>40240</t>
  </si>
  <si>
    <t>Refunded Tuition - Continuing Workforce Fees</t>
  </si>
  <si>
    <t>40249</t>
  </si>
  <si>
    <t>Out-of-state - Lifelong Learning</t>
  </si>
  <si>
    <t>40250</t>
  </si>
  <si>
    <t>D130</t>
  </si>
  <si>
    <t>Full Cost of Instruction (Repeat Course Fee)</t>
  </si>
  <si>
    <t>40260</t>
  </si>
  <si>
    <t>E021</t>
  </si>
  <si>
    <t>Full Cost of Instruction (Repeat Course Fee) - A &amp; P</t>
  </si>
  <si>
    <t>40261</t>
  </si>
  <si>
    <t>E022</t>
  </si>
  <si>
    <t>Full Cost of Instruction (Repeat Course Fee) - PSV</t>
  </si>
  <si>
    <t>40262</t>
  </si>
  <si>
    <t>Full Cost of Instruction (Repeat Course Fee) - Baccalaureate</t>
  </si>
  <si>
    <t>40263</t>
  </si>
  <si>
    <t>Full Cost of Instruction (Repeat Course Fee) - PSAV</t>
  </si>
  <si>
    <t>40264</t>
  </si>
  <si>
    <t>E023</t>
  </si>
  <si>
    <t>Full Cost of Instruction (Repeat Course Fee) - Dev. Ed.</t>
  </si>
  <si>
    <t>40265</t>
  </si>
  <si>
    <t>Full Cost of Instruction (Repeat Course Fee) - EPI</t>
  </si>
  <si>
    <t>40266</t>
  </si>
  <si>
    <t>Refunded Tuition-Full Cost of Instruction (Repeat Course Fee)</t>
  </si>
  <si>
    <t>40269</t>
  </si>
  <si>
    <t>Tuition - Self-supporting</t>
  </si>
  <si>
    <t>40270</t>
  </si>
  <si>
    <t>Laboratory Fees</t>
  </si>
  <si>
    <t>40400</t>
  </si>
  <si>
    <t>Distance Learning Course User Fee</t>
  </si>
  <si>
    <t>40450</t>
  </si>
  <si>
    <t>Application Fees</t>
  </si>
  <si>
    <t>40500</t>
  </si>
  <si>
    <t>E024</t>
  </si>
  <si>
    <t>Graduation Fees</t>
  </si>
  <si>
    <t>40600</t>
  </si>
  <si>
    <t>E025</t>
  </si>
  <si>
    <t>Transcripts Fees</t>
  </si>
  <si>
    <t>40700</t>
  </si>
  <si>
    <t>E026</t>
  </si>
  <si>
    <t>Financial Aid Fund Fees</t>
  </si>
  <si>
    <t>40800</t>
  </si>
  <si>
    <t>E027</t>
  </si>
  <si>
    <t>Student Activities &amp; Service Fees</t>
  </si>
  <si>
    <t>40850</t>
  </si>
  <si>
    <t>Student Activities &amp; Service Fees - Baccalaureate</t>
  </si>
  <si>
    <t>40854</t>
  </si>
  <si>
    <t>E028</t>
  </si>
  <si>
    <t>CIF - A &amp; P, PSV, EPI, College Prep</t>
  </si>
  <si>
    <t>40860</t>
  </si>
  <si>
    <t>E029</t>
  </si>
  <si>
    <t>CIF - PSAV</t>
  </si>
  <si>
    <t>40861</t>
  </si>
  <si>
    <t>CIF - Baccalaureate</t>
  </si>
  <si>
    <t>40864</t>
  </si>
  <si>
    <t>E035</t>
  </si>
  <si>
    <t>Technology Fee</t>
  </si>
  <si>
    <t>40870</t>
  </si>
  <si>
    <t>E036</t>
  </si>
  <si>
    <t>Other Student Fees</t>
  </si>
  <si>
    <t>40900</t>
  </si>
  <si>
    <t>E037</t>
  </si>
  <si>
    <t>Late Fees</t>
  </si>
  <si>
    <t>40910</t>
  </si>
  <si>
    <t>E038</t>
  </si>
  <si>
    <t>Testing Fees</t>
  </si>
  <si>
    <t>40920</t>
  </si>
  <si>
    <t>E039</t>
  </si>
  <si>
    <t>Student Insurance Fees</t>
  </si>
  <si>
    <t>40930</t>
  </si>
  <si>
    <t>E040</t>
  </si>
  <si>
    <t>Safety &amp; Security Fees</t>
  </si>
  <si>
    <t>40940</t>
  </si>
  <si>
    <t>E041</t>
  </si>
  <si>
    <t>Picture Identification Card Fees</t>
  </si>
  <si>
    <t>40950</t>
  </si>
  <si>
    <t>E042</t>
  </si>
  <si>
    <t>Parking Fees</t>
  </si>
  <si>
    <t>40960</t>
  </si>
  <si>
    <t>E043</t>
  </si>
  <si>
    <t>Library Fees</t>
  </si>
  <si>
    <t>40970</t>
  </si>
  <si>
    <t>E044</t>
  </si>
  <si>
    <t>Contract Course Fees</t>
  </si>
  <si>
    <t>40990</t>
  </si>
  <si>
    <t>E045</t>
  </si>
  <si>
    <t>Residual Student Fees</t>
  </si>
  <si>
    <t>40991</t>
  </si>
  <si>
    <t>SUBTOTAL OTHER STUDENT FEES</t>
  </si>
  <si>
    <t>TOTAL STUDENT FEES</t>
  </si>
  <si>
    <t>SUPPORT FROM LOCAL GOVERNMENT</t>
  </si>
  <si>
    <t>F010</t>
  </si>
  <si>
    <t>Grants &amp; Contracts With Cities (Operating)</t>
  </si>
  <si>
    <t>41500</t>
  </si>
  <si>
    <t>F011</t>
  </si>
  <si>
    <t>Grants &amp; Contracts With Cities (Non-operating)</t>
  </si>
  <si>
    <t>41520</t>
  </si>
  <si>
    <t>F012</t>
  </si>
  <si>
    <t>Grants &amp; Contracts With Cities (Capital Financing)</t>
  </si>
  <si>
    <t>41530</t>
  </si>
  <si>
    <t>F040</t>
  </si>
  <si>
    <t>Grants &amp; Contracts With Counties (Operating)</t>
  </si>
  <si>
    <t>41610</t>
  </si>
  <si>
    <t>F050</t>
  </si>
  <si>
    <t>Grants &amp; Contracts With Counties (Non-operating)</t>
  </si>
  <si>
    <t>41620</t>
  </si>
  <si>
    <t>F060</t>
  </si>
  <si>
    <t>Grants &amp; Contracts With Counties (Capital Financing)</t>
  </si>
  <si>
    <t>41630</t>
  </si>
  <si>
    <t>F070</t>
  </si>
  <si>
    <t>County Ad Valorem Tax Revenue (Non-operating)</t>
  </si>
  <si>
    <t>41820</t>
  </si>
  <si>
    <t>F080</t>
  </si>
  <si>
    <t>County Ad Valorem Tax Revenue (Capital Financing)</t>
  </si>
  <si>
    <t>41830</t>
  </si>
  <si>
    <t>F090</t>
  </si>
  <si>
    <t>Indirect Cost Recovered - City &amp; County</t>
  </si>
  <si>
    <t>41900</t>
  </si>
  <si>
    <t>F091</t>
  </si>
  <si>
    <t>Refund to Grantor - Local Government (Operating)</t>
  </si>
  <si>
    <t>41910</t>
  </si>
  <si>
    <t>F092</t>
  </si>
  <si>
    <t>Refund to Grantor - Local Government (Non-operating)</t>
  </si>
  <si>
    <t>41920</t>
  </si>
  <si>
    <t>F093</t>
  </si>
  <si>
    <t>Refund to Grantor - Local Government (Capital Financing)</t>
  </si>
  <si>
    <t>41930</t>
  </si>
  <si>
    <t>SUB-TOTAL SUPPORT FROM LOCAL GOVERNMENT</t>
  </si>
  <si>
    <t>STATE SUPPORT</t>
  </si>
  <si>
    <t>G050</t>
  </si>
  <si>
    <t>Florida College System Program Fund Appropriation</t>
  </si>
  <si>
    <t>42110</t>
  </si>
  <si>
    <t>G052</t>
  </si>
  <si>
    <t>Special Appropriation - Other</t>
  </si>
  <si>
    <t>42130</t>
  </si>
  <si>
    <t>G053</t>
  </si>
  <si>
    <t>Special Appropriation - Workforce Development (disabled)</t>
  </si>
  <si>
    <t>42140</t>
  </si>
  <si>
    <t>G054</t>
  </si>
  <si>
    <t>Performance Based Incentive Funding - FCSPF</t>
  </si>
  <si>
    <t>42150</t>
  </si>
  <si>
    <t>G055</t>
  </si>
  <si>
    <t>Incentive Grants for Expanding Programs</t>
  </si>
  <si>
    <t>42160</t>
  </si>
  <si>
    <t>G056</t>
  </si>
  <si>
    <t>Critical Deferred Maintenance</t>
  </si>
  <si>
    <t>42170</t>
  </si>
  <si>
    <t>G057</t>
  </si>
  <si>
    <t>Gender Equity Funds</t>
  </si>
  <si>
    <t>42180</t>
  </si>
  <si>
    <t>G058</t>
  </si>
  <si>
    <t>License Tag Fees</t>
  </si>
  <si>
    <t>42210</t>
  </si>
  <si>
    <t>G059</t>
  </si>
  <si>
    <t>Public Education Capital Outlay</t>
  </si>
  <si>
    <t>42310</t>
  </si>
  <si>
    <t>G110</t>
  </si>
  <si>
    <t>Other State Appropriations</t>
  </si>
  <si>
    <t>42500</t>
  </si>
  <si>
    <t>G115</t>
  </si>
  <si>
    <t>Performance Based Incentive Program</t>
  </si>
  <si>
    <t>42510</t>
  </si>
  <si>
    <t>G120</t>
  </si>
  <si>
    <t>Student Advising System Appropriation</t>
  </si>
  <si>
    <t>42570</t>
  </si>
  <si>
    <t>G121</t>
  </si>
  <si>
    <t>Facilities Enhancement Challenge Grants Appropriations</t>
  </si>
  <si>
    <t>42580</t>
  </si>
  <si>
    <t>G122</t>
  </si>
  <si>
    <t>Distance Learning Grants</t>
  </si>
  <si>
    <t>42590</t>
  </si>
  <si>
    <t>G123</t>
  </si>
  <si>
    <t>Lottery - Community College Program Fund</t>
  </si>
  <si>
    <t>42610</t>
  </si>
  <si>
    <t>G124</t>
  </si>
  <si>
    <t>Information Technology Enhancement Grant</t>
  </si>
  <si>
    <t>42620</t>
  </si>
  <si>
    <t>G125</t>
  </si>
  <si>
    <t>Lottery - Facilities  Enhancement Challenge Grant</t>
  </si>
  <si>
    <t>42630</t>
  </si>
  <si>
    <t>G126</t>
  </si>
  <si>
    <t>Lottery - Philip Benjamin Grant</t>
  </si>
  <si>
    <t>42640</t>
  </si>
  <si>
    <t>Lottery - Capital Projects from Bond Proceeds</t>
  </si>
  <si>
    <t>42650</t>
  </si>
  <si>
    <t>G128</t>
  </si>
  <si>
    <t>Lottery - Capitalization Incentive Funds</t>
  </si>
  <si>
    <t>42690</t>
  </si>
  <si>
    <t>G130</t>
  </si>
  <si>
    <t>Grants &amp; Contracts - State (Operating)</t>
  </si>
  <si>
    <t>42710</t>
  </si>
  <si>
    <t>G131</t>
  </si>
  <si>
    <t>Grants &amp; Contracts - State (Non-operating)</t>
  </si>
  <si>
    <t>42720</t>
  </si>
  <si>
    <t>G132</t>
  </si>
  <si>
    <t>Grants &amp; Contracts - State (Capital Financing)</t>
  </si>
  <si>
    <t>42730</t>
  </si>
  <si>
    <t>G133</t>
  </si>
  <si>
    <t>Grants &amp; Contracts - State Student Aid</t>
  </si>
  <si>
    <t>42725</t>
  </si>
  <si>
    <t>G300</t>
  </si>
  <si>
    <t>Indirect Cost Recovered - State</t>
  </si>
  <si>
    <t>42900</t>
  </si>
  <si>
    <t>G310</t>
  </si>
  <si>
    <t>Refund to Grantor - State Government (Operating)</t>
  </si>
  <si>
    <t>42910</t>
  </si>
  <si>
    <t>G320</t>
  </si>
  <si>
    <t>Refund to Grantor - State Government (Non-operating)</t>
  </si>
  <si>
    <t>42920</t>
  </si>
  <si>
    <t>G330</t>
  </si>
  <si>
    <t>Refund to Grantor - State Government (Capital Financing)</t>
  </si>
  <si>
    <t>42930</t>
  </si>
  <si>
    <t>SUB-TOTAL STATE SUPPORT</t>
  </si>
  <si>
    <t>FEDERAL SUPPORT</t>
  </si>
  <si>
    <t>H010</t>
  </si>
  <si>
    <t>Grants &amp; Contracts Federal Government (Operating)</t>
  </si>
  <si>
    <t>43510</t>
  </si>
  <si>
    <t>H011</t>
  </si>
  <si>
    <t>Grants &amp; Contracts Federal Government (Non-operating)</t>
  </si>
  <si>
    <t>43520</t>
  </si>
  <si>
    <t>Grants &amp; Contracts Federal Government (Student Aid)</t>
  </si>
  <si>
    <t>43525</t>
  </si>
  <si>
    <t>H012</t>
  </si>
  <si>
    <t>Grants &amp; Contracts Federal Government (Capital Financing)</t>
  </si>
  <si>
    <t>43530</t>
  </si>
  <si>
    <t>H050</t>
  </si>
  <si>
    <t>Indirect Cost Recovered (federal)</t>
  </si>
  <si>
    <t>43900</t>
  </si>
  <si>
    <t>H055</t>
  </si>
  <si>
    <t>Refund to Grantor - Federal Government (Operating)</t>
  </si>
  <si>
    <t>43910</t>
  </si>
  <si>
    <t>H056</t>
  </si>
  <si>
    <t>Refund to Grantor - Federal Government (Non-operating)</t>
  </si>
  <si>
    <t>43920</t>
  </si>
  <si>
    <t>H057</t>
  </si>
  <si>
    <t>Refund to Grantor - Federal Government (Capital Financing)</t>
  </si>
  <si>
    <t>43930</t>
  </si>
  <si>
    <t>SUB-TOTAL FEDERAL SUPPORT</t>
  </si>
  <si>
    <t>GIFTS, PRIVATE GRANTS &amp; CONTRACTS</t>
  </si>
  <si>
    <t>J010</t>
  </si>
  <si>
    <t>Cash Contributions</t>
  </si>
  <si>
    <t>44100</t>
  </si>
  <si>
    <t>J050</t>
  </si>
  <si>
    <t>Non-cash Contributions</t>
  </si>
  <si>
    <t>44200</t>
  </si>
  <si>
    <t>J100</t>
  </si>
  <si>
    <t>Gifts, Grants &amp; Contracts - Private (Operating)</t>
  </si>
  <si>
    <t>44410</t>
  </si>
  <si>
    <t>Gifts, Grants &amp; Contracts - Private (Non Operating)</t>
  </si>
  <si>
    <t>44420</t>
  </si>
  <si>
    <t>Gifts, Grants &amp; Contracts - Private (Capital Financing)</t>
  </si>
  <si>
    <t>44430</t>
  </si>
  <si>
    <t>J110</t>
  </si>
  <si>
    <t>Indirect Costs Recovered - Private Sources</t>
  </si>
  <si>
    <t>44900</t>
  </si>
  <si>
    <t>J120</t>
  </si>
  <si>
    <t>Refund to Grantor - Private Sources (Operating)</t>
  </si>
  <si>
    <t>44910</t>
  </si>
  <si>
    <t>J121</t>
  </si>
  <si>
    <t>Refund to Grantor - Private Sources (Non-operating)</t>
  </si>
  <si>
    <t>44920</t>
  </si>
  <si>
    <t>J122</t>
  </si>
  <si>
    <t>Refund to Grantor - Private Sources (Capital Financing)</t>
  </si>
  <si>
    <t>44930</t>
  </si>
  <si>
    <t>SUB-TOTAL GIFTS, PRIVATE GRANTS &amp; CONTRACTS</t>
  </si>
  <si>
    <t>SALES &amp; SERVICES DEPARTMENT</t>
  </si>
  <si>
    <t>K010</t>
  </si>
  <si>
    <t>Bookstore Sales &amp; Commissions</t>
  </si>
  <si>
    <t>45000</t>
  </si>
  <si>
    <t>K030</t>
  </si>
  <si>
    <t>Food Service Sales &amp; Commissions</t>
  </si>
  <si>
    <t>45600</t>
  </si>
  <si>
    <t>Food Service Sales &amp; Commissions - Contra</t>
  </si>
  <si>
    <t>45699</t>
  </si>
  <si>
    <t>K050</t>
  </si>
  <si>
    <t>Housing Fees</t>
  </si>
  <si>
    <t>46000</t>
  </si>
  <si>
    <t>K060</t>
  </si>
  <si>
    <t>Commissions</t>
  </si>
  <si>
    <t>46200</t>
  </si>
  <si>
    <t>K070</t>
  </si>
  <si>
    <t>46400</t>
  </si>
  <si>
    <t>K080</t>
  </si>
  <si>
    <t>Other Sales &amp; Services</t>
  </si>
  <si>
    <t>46600</t>
  </si>
  <si>
    <t>K085</t>
  </si>
  <si>
    <t>Risk Management Consortium Insurance Revenue</t>
  </si>
  <si>
    <t>46650</t>
  </si>
  <si>
    <t>K190</t>
  </si>
  <si>
    <t>Taxable Sales</t>
  </si>
  <si>
    <t>46700</t>
  </si>
  <si>
    <t>K200</t>
  </si>
  <si>
    <t>Interdepartmental Sales</t>
  </si>
  <si>
    <t>46900</t>
  </si>
  <si>
    <t>Interdepartmental Sales - Bookstore</t>
  </si>
  <si>
    <t>46901</t>
  </si>
  <si>
    <t>Interdepartmental Sales - Catering Food Sales</t>
  </si>
  <si>
    <t>46902</t>
  </si>
  <si>
    <t>Interdepartmental Sales - Miscellaneous</t>
  </si>
  <si>
    <t>46903</t>
  </si>
  <si>
    <t>SUB-TOTAL SALES &amp; SERVICES DEPARTMENT</t>
  </si>
  <si>
    <t>L010</t>
  </si>
  <si>
    <t>Endowment Income - Addition to Principal</t>
  </si>
  <si>
    <t>47100</t>
  </si>
  <si>
    <t xml:space="preserve"> </t>
  </si>
  <si>
    <t>SUB-TOTAL ENDOWMENT INCOME</t>
  </si>
  <si>
    <t>OTHER REVENUES</t>
  </si>
  <si>
    <t>M010</t>
  </si>
  <si>
    <t>Interest &amp; Dividends</t>
  </si>
  <si>
    <t>48100</t>
  </si>
  <si>
    <t>M020</t>
  </si>
  <si>
    <t>Gain or Loss on Investments</t>
  </si>
  <si>
    <t>48200</t>
  </si>
  <si>
    <t>M030</t>
  </si>
  <si>
    <t>Fines &amp; Penalties</t>
  </si>
  <si>
    <t>48700</t>
  </si>
  <si>
    <t>M060</t>
  </si>
  <si>
    <t>Miscellaneous Revenues</t>
  </si>
  <si>
    <t>48900</t>
  </si>
  <si>
    <t>SUB-TOTAL OTHER REVENUES</t>
  </si>
  <si>
    <t>NON-REVENUE RECEIPTS</t>
  </si>
  <si>
    <t>N010</t>
  </si>
  <si>
    <t>Mandatory Transfers-In, Current Funds-Unrestricted</t>
  </si>
  <si>
    <t>49110</t>
  </si>
  <si>
    <t>N020</t>
  </si>
  <si>
    <t>Mandatory Transfers-In, Current Funds-Restricted</t>
  </si>
  <si>
    <t>49120</t>
  </si>
  <si>
    <t>N030</t>
  </si>
  <si>
    <t>Mandatory Transfers-In, Auxiliary Funds</t>
  </si>
  <si>
    <t>49130</t>
  </si>
  <si>
    <t>Mandatory Transfers-In, Loan, End., Ann.&amp; Life Inc. Funds</t>
  </si>
  <si>
    <t>49140</t>
  </si>
  <si>
    <t>N050</t>
  </si>
  <si>
    <t>Mandatory Transfers-In, Scholarship Funds</t>
  </si>
  <si>
    <t>49150</t>
  </si>
  <si>
    <t>N070</t>
  </si>
  <si>
    <t>Mandatory Transfers-In, Unexp. Plant &amp; Renewals/Repl. Funds</t>
  </si>
  <si>
    <t>49170</t>
  </si>
  <si>
    <t>N100</t>
  </si>
  <si>
    <t>Mandatory Transfers-In, Retirement of Indebtedness Funds</t>
  </si>
  <si>
    <t>49180</t>
  </si>
  <si>
    <t>N110</t>
  </si>
  <si>
    <t>Non-mandatory Transfers-In, Current Funds-Unrestricted</t>
  </si>
  <si>
    <t>49210</t>
  </si>
  <si>
    <t>N120</t>
  </si>
  <si>
    <t>Non-mandatory Transfers-In, Current Funds-Restricted</t>
  </si>
  <si>
    <t>49220</t>
  </si>
  <si>
    <t>N130</t>
  </si>
  <si>
    <t>Non-mandatory Transfers-In, Auxiliary Funds</t>
  </si>
  <si>
    <t>49230</t>
  </si>
  <si>
    <t>N140</t>
  </si>
  <si>
    <t>Non-mandatory Transfers-In, Loan, End., Ann. &amp; Life Inc. Funds</t>
  </si>
  <si>
    <t>49240</t>
  </si>
  <si>
    <t>N150</t>
  </si>
  <si>
    <t>Non-mandatory Transfers-In, Scholarship Funds</t>
  </si>
  <si>
    <t>49250</t>
  </si>
  <si>
    <t>N170</t>
  </si>
  <si>
    <t>Non-mandatory Transfers-In, Unexp. Plant &amp; Ren./Repl. Funds</t>
  </si>
  <si>
    <t>49270</t>
  </si>
  <si>
    <t>Non-mandatory Transfers-In, Retirement of Indebtedness Funds</t>
  </si>
  <si>
    <t>49280</t>
  </si>
  <si>
    <t>N230</t>
  </si>
  <si>
    <t>Proceeds from  Capital Assets &amp; Related Long-term Debt</t>
  </si>
  <si>
    <t>49500</t>
  </si>
  <si>
    <t>Gain/Loss from Sale of Property</t>
  </si>
  <si>
    <t>49505</t>
  </si>
  <si>
    <t>N240</t>
  </si>
  <si>
    <t>Proceeds from  Sale of Property</t>
  </si>
  <si>
    <t>49510</t>
  </si>
  <si>
    <t>Insurance Recovery</t>
  </si>
  <si>
    <t>49520</t>
  </si>
  <si>
    <t>N260</t>
  </si>
  <si>
    <t>Prior Year Corrections</t>
  </si>
  <si>
    <t>49600</t>
  </si>
  <si>
    <t>N270</t>
  </si>
  <si>
    <t>Loan Principal &amp; Interest Cancellation Reimbursement</t>
  </si>
  <si>
    <t>49700</t>
  </si>
  <si>
    <t>N280</t>
  </si>
  <si>
    <t>Over &amp; Short</t>
  </si>
  <si>
    <t>49900</t>
  </si>
  <si>
    <t>SUB-TOTAL NON-REVENUE RECEIPTS</t>
  </si>
  <si>
    <t>GRAND TOTAL REVENUES</t>
  </si>
  <si>
    <t>PERSONNEL COSTS</t>
  </si>
  <si>
    <t>Salary - Risk Management Consortium</t>
  </si>
  <si>
    <t>50110</t>
  </si>
  <si>
    <t>P010</t>
  </si>
  <si>
    <t>Executive Management</t>
  </si>
  <si>
    <t>51000</t>
  </si>
  <si>
    <t>P020</t>
  </si>
  <si>
    <t>Instructional Management</t>
  </si>
  <si>
    <t>51100</t>
  </si>
  <si>
    <t>P030</t>
  </si>
  <si>
    <t>Institutional Management</t>
  </si>
  <si>
    <t>51200</t>
  </si>
  <si>
    <t>P040</t>
  </si>
  <si>
    <t>Executive, Administrative, Managerial Sabbatical</t>
  </si>
  <si>
    <t>51400</t>
  </si>
  <si>
    <t>P050</t>
  </si>
  <si>
    <t>Executive, Administrative, Managerial Regular Part-time</t>
  </si>
  <si>
    <t>51500</t>
  </si>
  <si>
    <t>P070</t>
  </si>
  <si>
    <t>Instructional</t>
  </si>
  <si>
    <t>52000</t>
  </si>
  <si>
    <t>P130</t>
  </si>
  <si>
    <t>Instructional - Overload/supplemental</t>
  </si>
  <si>
    <t>52100</t>
  </si>
  <si>
    <t>P140</t>
  </si>
  <si>
    <t>Instructional - Substitution</t>
  </si>
  <si>
    <t>52200</t>
  </si>
  <si>
    <t>P150</t>
  </si>
  <si>
    <t>Instructional - Para-professional / Associate / Assistant</t>
  </si>
  <si>
    <t>52300</t>
  </si>
  <si>
    <t>P160</t>
  </si>
  <si>
    <t>Instructional - Sabbatical</t>
  </si>
  <si>
    <t>52400</t>
  </si>
  <si>
    <t>P165</t>
  </si>
  <si>
    <t>Instructional -  Phased Retirement</t>
  </si>
  <si>
    <t>52500</t>
  </si>
  <si>
    <t>P210</t>
  </si>
  <si>
    <t xml:space="preserve">Other Professional </t>
  </si>
  <si>
    <t>53000</t>
  </si>
  <si>
    <t>P220</t>
  </si>
  <si>
    <t>Other Professional - Overload/supplemental</t>
  </si>
  <si>
    <t>53100</t>
  </si>
  <si>
    <t>P230</t>
  </si>
  <si>
    <t>Other Professional - Substitution</t>
  </si>
  <si>
    <t>53200</t>
  </si>
  <si>
    <t>P240</t>
  </si>
  <si>
    <t>Other Professional - Para-professional / Associate / Assistant</t>
  </si>
  <si>
    <t>53300</t>
  </si>
  <si>
    <t>P250</t>
  </si>
  <si>
    <t>Other Professional - Regular Part-time</t>
  </si>
  <si>
    <t>53500</t>
  </si>
  <si>
    <t>P260</t>
  </si>
  <si>
    <t>Technical, Clerical, Trade &amp; Service</t>
  </si>
  <si>
    <t>54000</t>
  </si>
  <si>
    <t>P270</t>
  </si>
  <si>
    <t>Technical, Clerical, Trade &amp; Service - Overtime</t>
  </si>
  <si>
    <t>54100</t>
  </si>
  <si>
    <t>P280</t>
  </si>
  <si>
    <t>Technical, Clerical, Trade &amp; Service - Regular Part-time</t>
  </si>
  <si>
    <t>54500</t>
  </si>
  <si>
    <t>P300</t>
  </si>
  <si>
    <t>OPS - Other Personnel - Executive, Administrative/ Managerial</t>
  </si>
  <si>
    <t>55000</t>
  </si>
  <si>
    <t>P310</t>
  </si>
  <si>
    <t>OPS - Instructional</t>
  </si>
  <si>
    <t>56000</t>
  </si>
  <si>
    <t>P380</t>
  </si>
  <si>
    <t>OPS - Instructional Substitutes</t>
  </si>
  <si>
    <t>56100</t>
  </si>
  <si>
    <t>P390</t>
  </si>
  <si>
    <t>OPS - Other Professional Part-time</t>
  </si>
  <si>
    <t>56500</t>
  </si>
  <si>
    <t>P400</t>
  </si>
  <si>
    <t>OPS - Technical, Clerical, Trade &amp; Service</t>
  </si>
  <si>
    <t>57000</t>
  </si>
  <si>
    <t>P410</t>
  </si>
  <si>
    <t>Student Employment - Institutional Work Study</t>
  </si>
  <si>
    <t>58000</t>
  </si>
  <si>
    <t>P420</t>
  </si>
  <si>
    <t>Student Employment - College Work Study Program</t>
  </si>
  <si>
    <t>58100</t>
  </si>
  <si>
    <t>P430</t>
  </si>
  <si>
    <t>Student Employment - College Work Experience Program</t>
  </si>
  <si>
    <t>58200</t>
  </si>
  <si>
    <t>P440</t>
  </si>
  <si>
    <t>Student Employment - Student Assistants</t>
  </si>
  <si>
    <t>58300</t>
  </si>
  <si>
    <t>P450</t>
  </si>
  <si>
    <t>Student Employment - Other Government Sources</t>
  </si>
  <si>
    <t>58400</t>
  </si>
  <si>
    <t>P460</t>
  </si>
  <si>
    <t>Employee Awards</t>
  </si>
  <si>
    <t>58500</t>
  </si>
  <si>
    <t>P470</t>
  </si>
  <si>
    <t>Social Security Contributions</t>
  </si>
  <si>
    <t>59100</t>
  </si>
  <si>
    <t>P471</t>
  </si>
  <si>
    <t>Social Security Alternative - Optional College Contribution</t>
  </si>
  <si>
    <t>59112</t>
  </si>
  <si>
    <t>P520</t>
  </si>
  <si>
    <t>Retirement Contributions</t>
  </si>
  <si>
    <t>59200</t>
  </si>
  <si>
    <t>Pension Expense</t>
  </si>
  <si>
    <t>59220</t>
  </si>
  <si>
    <t>P620</t>
  </si>
  <si>
    <t>Accrued Leave Expense    (compensated Absences)</t>
  </si>
  <si>
    <t>59300</t>
  </si>
  <si>
    <t>P650</t>
  </si>
  <si>
    <t xml:space="preserve">Accrued Severance Pay Expense   </t>
  </si>
  <si>
    <t>59400</t>
  </si>
  <si>
    <t>P660</t>
  </si>
  <si>
    <t>Other Benefits - Taxable</t>
  </si>
  <si>
    <t>59500</t>
  </si>
  <si>
    <t>P670</t>
  </si>
  <si>
    <t>Health Insurance OPEB Expense</t>
  </si>
  <si>
    <t>59601</t>
  </si>
  <si>
    <t>P671</t>
  </si>
  <si>
    <t>Life Insurance OPEB Expense</t>
  </si>
  <si>
    <t>59602</t>
  </si>
  <si>
    <t>P760</t>
  </si>
  <si>
    <t>Insurance Benefits</t>
  </si>
  <si>
    <t>59700</t>
  </si>
  <si>
    <t>P761</t>
  </si>
  <si>
    <t>Health Insurance Contributions</t>
  </si>
  <si>
    <t>59701</t>
  </si>
  <si>
    <t>P762</t>
  </si>
  <si>
    <t>Life Insurance Contributions</t>
  </si>
  <si>
    <t>59702</t>
  </si>
  <si>
    <t>P763</t>
  </si>
  <si>
    <t>Dental Insurance Contribution</t>
  </si>
  <si>
    <t>59703</t>
  </si>
  <si>
    <t>P764</t>
  </si>
  <si>
    <t>Disability Insurance Contribution</t>
  </si>
  <si>
    <t>59704</t>
  </si>
  <si>
    <t>P765</t>
  </si>
  <si>
    <t>Eye Care Insurance Contribution</t>
  </si>
  <si>
    <t>59705</t>
  </si>
  <si>
    <t>P820</t>
  </si>
  <si>
    <t>Matriculation Benefits &amp; Reimbursement</t>
  </si>
  <si>
    <t>59800</t>
  </si>
  <si>
    <t>P830</t>
  </si>
  <si>
    <t>Part-time Employee Matriculation Benefits</t>
  </si>
  <si>
    <t>59810</t>
  </si>
  <si>
    <t>TOTAL PERSONNEL COSTS</t>
  </si>
  <si>
    <t>CURRENT EXPENSE</t>
  </si>
  <si>
    <t>Expenses - Risk Management Consortium</t>
  </si>
  <si>
    <t>60110</t>
  </si>
  <si>
    <t>Q005</t>
  </si>
  <si>
    <t>Travel</t>
  </si>
  <si>
    <t>60500</t>
  </si>
  <si>
    <t>Q050</t>
  </si>
  <si>
    <t>Freight &amp; Postage</t>
  </si>
  <si>
    <t>61000</t>
  </si>
  <si>
    <t>Q065</t>
  </si>
  <si>
    <t>Telecommunications</t>
  </si>
  <si>
    <t>61500</t>
  </si>
  <si>
    <t>Q090</t>
  </si>
  <si>
    <t>Printing</t>
  </si>
  <si>
    <t>62000</t>
  </si>
  <si>
    <t>Q120</t>
  </si>
  <si>
    <t>Repairs &amp; Maintenance</t>
  </si>
  <si>
    <t>62500</t>
  </si>
  <si>
    <t>Q150</t>
  </si>
  <si>
    <t>63000</t>
  </si>
  <si>
    <t>Q200</t>
  </si>
  <si>
    <t>Insurance</t>
  </si>
  <si>
    <t>63500</t>
  </si>
  <si>
    <t>Q201</t>
  </si>
  <si>
    <t>Insurance - Property</t>
  </si>
  <si>
    <t>63501</t>
  </si>
  <si>
    <t>Q202</t>
  </si>
  <si>
    <t>Insurance - Workers Compensation</t>
  </si>
  <si>
    <t>63502</t>
  </si>
  <si>
    <t>Q203</t>
  </si>
  <si>
    <t>Insurance - Student</t>
  </si>
  <si>
    <t>63503</t>
  </si>
  <si>
    <t>Q204</t>
  </si>
  <si>
    <t>Insurance - Fleet</t>
  </si>
  <si>
    <t>63504</t>
  </si>
  <si>
    <t>Q205</t>
  </si>
  <si>
    <t>Insurance - General Liability</t>
  </si>
  <si>
    <t>63505</t>
  </si>
  <si>
    <t>Q206</t>
  </si>
  <si>
    <t>Insurance - Professional Liability</t>
  </si>
  <si>
    <t>63506</t>
  </si>
  <si>
    <t>Insurance - Patient-Centered Outcomes Research Institute Fee</t>
  </si>
  <si>
    <t>63507</t>
  </si>
  <si>
    <t>Q207</t>
  </si>
  <si>
    <t>Insurance - Risk Management Consortium</t>
  </si>
  <si>
    <t>63700</t>
  </si>
  <si>
    <t>Q240</t>
  </si>
  <si>
    <t>Utilities</t>
  </si>
  <si>
    <t>64000</t>
  </si>
  <si>
    <t>Q241</t>
  </si>
  <si>
    <t>Heating Fuels</t>
  </si>
  <si>
    <t>64001</t>
  </si>
  <si>
    <t>Q242</t>
  </si>
  <si>
    <t>Water &amp; Sewer</t>
  </si>
  <si>
    <t>64002</t>
  </si>
  <si>
    <t>Q243</t>
  </si>
  <si>
    <t>Electricity</t>
  </si>
  <si>
    <t>64003</t>
  </si>
  <si>
    <t>Q244</t>
  </si>
  <si>
    <t>Garbage Collections</t>
  </si>
  <si>
    <t>64004</t>
  </si>
  <si>
    <t>Q245</t>
  </si>
  <si>
    <t>Fuel Vehicular</t>
  </si>
  <si>
    <t>64005</t>
  </si>
  <si>
    <t>Q246</t>
  </si>
  <si>
    <t>Hazardous Waste Removal</t>
  </si>
  <si>
    <t>64006</t>
  </si>
  <si>
    <t>Q247</t>
  </si>
  <si>
    <t>Storm Water Runoff Fees</t>
  </si>
  <si>
    <t>64007</t>
  </si>
  <si>
    <t>Q280</t>
  </si>
  <si>
    <t>Other Services</t>
  </si>
  <si>
    <t>64500</t>
  </si>
  <si>
    <t>Q355</t>
  </si>
  <si>
    <t>64600</t>
  </si>
  <si>
    <t>Q435</t>
  </si>
  <si>
    <t>Service Provider Contracts - Workforce / Wages</t>
  </si>
  <si>
    <t>64700</t>
  </si>
  <si>
    <t>Q440</t>
  </si>
  <si>
    <t>Professional Fees</t>
  </si>
  <si>
    <t>65000</t>
  </si>
  <si>
    <t>Q490</t>
  </si>
  <si>
    <t>Educational, Office / Department  Material &amp; Supplies</t>
  </si>
  <si>
    <t>65500</t>
  </si>
  <si>
    <t>Q515</t>
  </si>
  <si>
    <t>Data Software - Non-capitalized</t>
  </si>
  <si>
    <t>65700</t>
  </si>
  <si>
    <t>Q530</t>
  </si>
  <si>
    <t>Maintenance &amp; Construction Materials &amp; Supplies</t>
  </si>
  <si>
    <t>66000</t>
  </si>
  <si>
    <t>Q565</t>
  </si>
  <si>
    <t>Other Materials  &amp; Supplies</t>
  </si>
  <si>
    <t>66500</t>
  </si>
  <si>
    <t>Q605</t>
  </si>
  <si>
    <t>Library Resources</t>
  </si>
  <si>
    <t>67000</t>
  </si>
  <si>
    <t>Q606</t>
  </si>
  <si>
    <t>Subscriptions</t>
  </si>
  <si>
    <t>67001</t>
  </si>
  <si>
    <t>Q607</t>
  </si>
  <si>
    <t>Periodicals</t>
  </si>
  <si>
    <t>67002</t>
  </si>
  <si>
    <t>Q608</t>
  </si>
  <si>
    <t>Books</t>
  </si>
  <si>
    <t>67003</t>
  </si>
  <si>
    <t>Q609</t>
  </si>
  <si>
    <t>Other Library Collections</t>
  </si>
  <si>
    <t>67004</t>
  </si>
  <si>
    <t>Q610</t>
  </si>
  <si>
    <t>E-resources - Purchased</t>
  </si>
  <si>
    <t>67005</t>
  </si>
  <si>
    <t>Q611</t>
  </si>
  <si>
    <t>E-resources Licensed</t>
  </si>
  <si>
    <t>67006</t>
  </si>
  <si>
    <t>Q615</t>
  </si>
  <si>
    <t>Purchases for Resale</t>
  </si>
  <si>
    <t>67500</t>
  </si>
  <si>
    <t>Q665</t>
  </si>
  <si>
    <t>Indirect Cost Expense</t>
  </si>
  <si>
    <t>67600</t>
  </si>
  <si>
    <t>Q690</t>
  </si>
  <si>
    <t>Administrative Cost Pool Allocation</t>
  </si>
  <si>
    <t>67700</t>
  </si>
  <si>
    <t>Q705</t>
  </si>
  <si>
    <t>Scholarships &amp; Waivers</t>
  </si>
  <si>
    <t>68000</t>
  </si>
  <si>
    <t>Q750</t>
  </si>
  <si>
    <t>Interest on Debt</t>
  </si>
  <si>
    <t>68500</t>
  </si>
  <si>
    <t>Q751</t>
  </si>
  <si>
    <t>Interest on Unfunded OPEB</t>
  </si>
  <si>
    <t>68511</t>
  </si>
  <si>
    <t>Q765</t>
  </si>
  <si>
    <t>Payments on Debt Principal</t>
  </si>
  <si>
    <t>69000</t>
  </si>
  <si>
    <t>Q771</t>
  </si>
  <si>
    <t>Mandatory Transfers-Out, Current Funds - Unrestricted</t>
  </si>
  <si>
    <t>69110</t>
  </si>
  <si>
    <t>Q772</t>
  </si>
  <si>
    <t>Mandatory Transfers-Out, Current Funds - Restricted</t>
  </si>
  <si>
    <t>69120</t>
  </si>
  <si>
    <t>Q773</t>
  </si>
  <si>
    <t>Mandatory Transfers-Out, Auxiliary Funds</t>
  </si>
  <si>
    <t>69130</t>
  </si>
  <si>
    <t>Q774</t>
  </si>
  <si>
    <t>Mandatory Transfers-Out, Loan, End., Ann. &amp; Life Inc. Funds</t>
  </si>
  <si>
    <t>69140</t>
  </si>
  <si>
    <t>Q775</t>
  </si>
  <si>
    <t>Mandatory Transfers-Out, Scholarship Funds</t>
  </si>
  <si>
    <t>69150</t>
  </si>
  <si>
    <t>Q776</t>
  </si>
  <si>
    <t>Mandatory Transfers-Out, Unexp. Plant &amp; Ren./Repl. Funds</t>
  </si>
  <si>
    <t>69170</t>
  </si>
  <si>
    <t>Q777</t>
  </si>
  <si>
    <t xml:space="preserve">Mandatory Transfers-Out, Retirement of Indebtedness Funds </t>
  </si>
  <si>
    <t>69180</t>
  </si>
  <si>
    <t>Q851</t>
  </si>
  <si>
    <t>Non-mandatory Transfers-Out, Current Funds - Unrestricted</t>
  </si>
  <si>
    <t>69210</t>
  </si>
  <si>
    <t>Q852</t>
  </si>
  <si>
    <t>Non-mandatory Transfers-Out, Current Funds -restricted</t>
  </si>
  <si>
    <t>69220</t>
  </si>
  <si>
    <t>Q853</t>
  </si>
  <si>
    <t>Non-mandatory Transfers-Out, Auxiliary Funds</t>
  </si>
  <si>
    <t>69230</t>
  </si>
  <si>
    <t>Q854</t>
  </si>
  <si>
    <t>Non-mandatory Transfers-Out, Loan, End., Ann. &amp; Life Inc. Funds</t>
  </si>
  <si>
    <t>69240</t>
  </si>
  <si>
    <t>Q855</t>
  </si>
  <si>
    <t>Non-mandatory Transfers-Out, Scholarship Funds</t>
  </si>
  <si>
    <t>69250</t>
  </si>
  <si>
    <t>Q857</t>
  </si>
  <si>
    <t>Non-mandatory Transfers-Out, Unexp. Plant &amp; Ren./Repl. Funds</t>
  </si>
  <si>
    <t>69270</t>
  </si>
  <si>
    <t>Q858</t>
  </si>
  <si>
    <t>Non-mandatory Transfers-Out,  Retire of Indebtedness</t>
  </si>
  <si>
    <t>69280</t>
  </si>
  <si>
    <t>Q945</t>
  </si>
  <si>
    <t>Depreciation / Amortization Expense</t>
  </si>
  <si>
    <t>69400</t>
  </si>
  <si>
    <t>Q950</t>
  </si>
  <si>
    <t>Other Expenses</t>
  </si>
  <si>
    <t>69500</t>
  </si>
  <si>
    <t>Q980</t>
  </si>
  <si>
    <t>69600</t>
  </si>
  <si>
    <t>TOTAL CURRENT EXPENSE</t>
  </si>
  <si>
    <t>CAPITAL OUTLAY</t>
  </si>
  <si>
    <t>Minor Equipment - Risk Management Consortium</t>
  </si>
  <si>
    <t>70110</t>
  </si>
  <si>
    <t>R015</t>
  </si>
  <si>
    <t>Minor Equipment, Non-capitalized, Non Inventoried</t>
  </si>
  <si>
    <t>70500</t>
  </si>
  <si>
    <t>R020</t>
  </si>
  <si>
    <t>Minor  Equipment - Non Capitalized Inventoried</t>
  </si>
  <si>
    <t>70600</t>
  </si>
  <si>
    <t>Furniture &amp; Equipment</t>
  </si>
  <si>
    <t>71000</t>
  </si>
  <si>
    <t>Capitalized Equipment - Risk Management Consortium</t>
  </si>
  <si>
    <t>71009</t>
  </si>
  <si>
    <t>R056</t>
  </si>
  <si>
    <t>Control Account for 3 Year Capital Asset Class</t>
  </si>
  <si>
    <t>71010</t>
  </si>
  <si>
    <t>Computer Technology</t>
  </si>
  <si>
    <t>71011</t>
  </si>
  <si>
    <t>R057</t>
  </si>
  <si>
    <t>Control Account for 5 Year Capital Asset Class</t>
  </si>
  <si>
    <t>71020</t>
  </si>
  <si>
    <t>R058</t>
  </si>
  <si>
    <t>Control Account for 7 Year Capital Asset Class</t>
  </si>
  <si>
    <t>71030</t>
  </si>
  <si>
    <t>R059</t>
  </si>
  <si>
    <t>Control Account for 10 Year Capital Asset Class</t>
  </si>
  <si>
    <t>71040</t>
  </si>
  <si>
    <t>R115</t>
  </si>
  <si>
    <t>Data Software</t>
  </si>
  <si>
    <t>72000</t>
  </si>
  <si>
    <t>Artwork/artifact</t>
  </si>
  <si>
    <t>73050</t>
  </si>
  <si>
    <t>R210</t>
  </si>
  <si>
    <t>Buildings &amp; Fixed Equipment</t>
  </si>
  <si>
    <t>75000</t>
  </si>
  <si>
    <t>R390</t>
  </si>
  <si>
    <t>Remod. &amp; Renov./Non Cap. Repair &amp; Maint/Other Struct. &amp; Improv</t>
  </si>
  <si>
    <t>76000</t>
  </si>
  <si>
    <t>R395</t>
  </si>
  <si>
    <t>77000</t>
  </si>
  <si>
    <t>R397</t>
  </si>
  <si>
    <t>Leasehold = &gt; $25,000/project</t>
  </si>
  <si>
    <t>78000</t>
  </si>
  <si>
    <t>R400</t>
  </si>
  <si>
    <t>79000</t>
  </si>
  <si>
    <t>TOTAL CAPITAL OUTLAY</t>
  </si>
  <si>
    <t>TOTAL ALL EXPENDITURES</t>
  </si>
  <si>
    <t>CHANGE IN FUND BALANCE</t>
  </si>
  <si>
    <t>FUND BALANCE</t>
  </si>
  <si>
    <t>GL</t>
  </si>
  <si>
    <t>UNRESTRICTED</t>
  </si>
  <si>
    <t>ACCOUNT TITLE</t>
  </si>
  <si>
    <t>CODE</t>
  </si>
  <si>
    <t>CURRENT</t>
  </si>
  <si>
    <t xml:space="preserve">     TOTAL RESERVE &amp; UNALLOCATED FUND BALANCES</t>
  </si>
  <si>
    <t>Amount Expected to be Financed in Future Yrs (negative number)</t>
  </si>
  <si>
    <t xml:space="preserve">     TOTAL FUND BALANCES</t>
  </si>
  <si>
    <t>Prior Year 6-30 Fund Balance</t>
  </si>
  <si>
    <t>(DOES NOT INCLUDE COMPENSATED ABSENCES).   AMOUNT SHOULD BE THE SAME FIGURE AS PRIOR YEAR.</t>
  </si>
  <si>
    <t>Audit Adjustments</t>
  </si>
  <si>
    <t>Other Adjustments</t>
  </si>
  <si>
    <t>Adjusted Prior Year Fund Balance</t>
  </si>
  <si>
    <t>Grand Total Revenues</t>
  </si>
  <si>
    <t>Total Funds Available</t>
  </si>
  <si>
    <t>(This calculation has been adjusted to conform to Section 1011.84(3)(e), Florida Statutes by including all technically unencumbered GL codes rather than only 31100.)</t>
  </si>
  <si>
    <t>CHECK AND BALANCE SECTION OF SCHEDULE</t>
  </si>
  <si>
    <t>RECONCILIATION:</t>
  </si>
  <si>
    <t>Prior year fund balance net of compensated absences (AMOUNT EXPECTED TO BE FINANCED IN FUTURE YEARS)</t>
  </si>
  <si>
    <t>Prior year net fund balance from above, minus ADJUSTED PRIOR YEAR FUND BALANCE</t>
  </si>
  <si>
    <t>Prior year net fund balance from above, minus PRIOR YEAR 6-30 FUND BALANCE</t>
  </si>
  <si>
    <t>SNP BALANCE TEST:</t>
  </si>
  <si>
    <t>Total Assets</t>
  </si>
  <si>
    <t>Total Liabilities</t>
  </si>
  <si>
    <t>Total Fund Balance</t>
  </si>
  <si>
    <t>Total Assets - Total Liabilities + Total Fund Balance</t>
  </si>
  <si>
    <t>DIVISION CHECK: Assets - Liabilities - Beginning Fund Balance - Revenues + Expenses</t>
  </si>
  <si>
    <t>Unlocked working space:</t>
  </si>
  <si>
    <t>EASTERN FLORIDA STATE COLLEGE</t>
  </si>
  <si>
    <t>VALENCIA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</si>
  <si>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</si>
  <si>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</si>
  <si>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</si>
  <si>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</si>
  <si>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</si>
  <si>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</si>
  <si>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</si>
  <si>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</si>
  <si>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</si>
  <si>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</si>
  <si>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</si>
  <si>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</si>
  <si>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</si>
  <si>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</si>
  <si>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</si>
  <si>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</si>
  <si>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</si>
  <si>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</si>
  <si>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</si>
  <si>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</si>
  <si>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</si>
  <si>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</si>
  <si>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</si>
  <si>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Investments Current Restricted</t>
  </si>
  <si>
    <t>Deferred Outflows of Resources - Other Postemployment Benefits</t>
  </si>
  <si>
    <t>19910</t>
  </si>
  <si>
    <t xml:space="preserve">Other Postemployment Benefits Liability - Current </t>
  </si>
  <si>
    <t>22730</t>
  </si>
  <si>
    <t xml:space="preserve">Other Postemployment Benefits Liability - Non-Current </t>
  </si>
  <si>
    <t>Deferred Inflows of Resources - Other Postemployment Benefits</t>
  </si>
  <si>
    <t>29910</t>
  </si>
  <si>
    <t xml:space="preserve">Deferred Inflows - Irrevocable Split-Interest Agreements </t>
  </si>
  <si>
    <t>29912</t>
  </si>
  <si>
    <t>Deferred Outflows of Resources - Lease Agreements</t>
  </si>
  <si>
    <t>19911</t>
  </si>
  <si>
    <t>Deferred Outflows of Resources - Asset Retirement Obligations</t>
  </si>
  <si>
    <t>19913</t>
  </si>
  <si>
    <t xml:space="preserve">Asset Retirement Obligations - Current </t>
  </si>
  <si>
    <t>26710</t>
  </si>
  <si>
    <t xml:space="preserve">Asset Retirement Obligations - Non Current </t>
  </si>
  <si>
    <t>26720</t>
  </si>
  <si>
    <t xml:space="preserve">Deffered Inflows of Resources - Lease Agreements </t>
  </si>
  <si>
    <t>29911</t>
  </si>
  <si>
    <t>Rental Revenue (Short-Term)</t>
  </si>
  <si>
    <t>Lease Revenue (Long-Term)</t>
  </si>
  <si>
    <t>46500</t>
  </si>
  <si>
    <t>59600</t>
  </si>
  <si>
    <t>Rentals (Short-Term)</t>
  </si>
  <si>
    <t>Lease Payments (Long-Term/Asset &lt;$5,000)</t>
  </si>
  <si>
    <t>63100</t>
  </si>
  <si>
    <t>Lease Payments (Long-Term/Asset =&gt; $5,000)</t>
  </si>
  <si>
    <t>73100</t>
  </si>
  <si>
    <t>TALLAHASSEE COMMUNITY COLLEGE</t>
  </si>
  <si>
    <t>(1)                                 Current Funds  Unrestricted</t>
  </si>
  <si>
    <t>(2)                                             Current Funds - Restricted</t>
  </si>
  <si>
    <t>(3)                                         Auxiliary Funds</t>
  </si>
  <si>
    <t>(4)                                    Loan &amp; Endowment Funds</t>
  </si>
  <si>
    <t>(5)                                                          Scholarship Funds</t>
  </si>
  <si>
    <t>(6)                                       Agency Funds</t>
  </si>
  <si>
    <t>(7)                                     Unexpended Plant Funds</t>
  </si>
  <si>
    <t>(8)                                               Debt Service Funds</t>
  </si>
  <si>
    <t>(9)                                                      Invested in Plant Funds</t>
  </si>
  <si>
    <t>QUICK CHECK/WORK AREA</t>
  </si>
  <si>
    <t>AJE Zero Check</t>
  </si>
  <si>
    <t xml:space="preserve">NOTE: AS AN ANALYTICAL TOOL FOR AFR PREPARERS, cells are formatted to change color (to pink with red text) </t>
  </si>
  <si>
    <t>1,3 Cash and Cash Equivalent; all other Restricted CCE</t>
  </si>
  <si>
    <t>if any of the following conditions occur:</t>
  </si>
  <si>
    <t>Cash and Cash Equivalents</t>
  </si>
  <si>
    <t>Accounts Receivable, Net</t>
  </si>
  <si>
    <t>If a material balance is highlighted in pink and is appropriately recorded due to unique circumstances at your college,</t>
  </si>
  <si>
    <t>use the notes column to provide a brief explanation.</t>
  </si>
  <si>
    <t>Notes Receivable Current</t>
  </si>
  <si>
    <t>Notes Receivable Non Current</t>
  </si>
  <si>
    <t>Prepaid Expenses, Current</t>
  </si>
  <si>
    <t>Prepaid Expenses, Non Current</t>
  </si>
  <si>
    <t>Deposits</t>
  </si>
  <si>
    <t>NonCurrent Assets -Other Assets</t>
  </si>
  <si>
    <t>1,3 Investments; all other Restricted Investments</t>
  </si>
  <si>
    <t>Restricted Investments</t>
  </si>
  <si>
    <t>1,3 Investments; all other Restricted Investments - Non Current</t>
  </si>
  <si>
    <t>Non Current Restricted Investments</t>
  </si>
  <si>
    <t>Inventory</t>
  </si>
  <si>
    <t>Due From Governmental Agencies</t>
  </si>
  <si>
    <t>Due From Component Unit</t>
  </si>
  <si>
    <t>AJE's should eliminate to  zero - not in Financial Stmts</t>
  </si>
  <si>
    <t>Depreciable Capital Assets,Net</t>
  </si>
  <si>
    <t>Non Depreciable Capital Assets</t>
  </si>
  <si>
    <t>DO - Service Concession Arrrangement</t>
  </si>
  <si>
    <t>DO - Accumulated Decrease in Fair Value of Securities</t>
  </si>
  <si>
    <t>DO -Pension FRS</t>
  </si>
  <si>
    <t>DO -Pension HIS</t>
  </si>
  <si>
    <t>DO - Other Postemployment Benefits</t>
  </si>
  <si>
    <t>DO - Lease Agreements</t>
  </si>
  <si>
    <t xml:space="preserve">DO - Asset Retirement Obligations </t>
  </si>
  <si>
    <t>Deposits held for Others - Current</t>
  </si>
  <si>
    <t>Non-current Liabilities (Other Long-Term Liabilities)</t>
  </si>
  <si>
    <t>Salary and Payroll Taxes Payable</t>
  </si>
  <si>
    <t>Compensated Absences - current</t>
  </si>
  <si>
    <t>Compensated Absences - non current</t>
  </si>
  <si>
    <t>OPEB</t>
  </si>
  <si>
    <t>FRS Pension - Current</t>
  </si>
  <si>
    <t>HIS Pension - Current</t>
  </si>
  <si>
    <t>FRS Pension - Non Current</t>
  </si>
  <si>
    <t>HIS Pension - Non Current</t>
  </si>
  <si>
    <t>Other Long Term Liabilities -Current</t>
  </si>
  <si>
    <t>Other Long Term Liabilities -Non Current</t>
  </si>
  <si>
    <t>Bonds Payable - Non Current</t>
  </si>
  <si>
    <t>Notes and Loans Payable - Current</t>
  </si>
  <si>
    <t>Notes and Loans Payable - Non Current</t>
  </si>
  <si>
    <t>Accrued Interest Payable</t>
  </si>
  <si>
    <t>Other Long Term Liabilities</t>
  </si>
  <si>
    <t>Installment Purchases Payable - Current</t>
  </si>
  <si>
    <t>Installment Purchases Payable - Non Current</t>
  </si>
  <si>
    <t>Special Termination Benefits Payable - Current</t>
  </si>
  <si>
    <t>Special Termination Benefits Payable - Non Current</t>
  </si>
  <si>
    <t>Capital Lease - Current</t>
  </si>
  <si>
    <t>Capital Lease - Non Current</t>
  </si>
  <si>
    <t>Asset Retirement Obligations - Current</t>
  </si>
  <si>
    <t>Asset Retirement Obligations - Non Current</t>
  </si>
  <si>
    <t xml:space="preserve">Unearned Revenue </t>
  </si>
  <si>
    <t>Due to Other Governments</t>
  </si>
  <si>
    <t>Due to Component Unit</t>
  </si>
  <si>
    <t>DI - Service Concession Arrangement</t>
  </si>
  <si>
    <t>Accum Inc in FV Securities</t>
  </si>
  <si>
    <t>DI - Pension FRS</t>
  </si>
  <si>
    <t>DI - Pension HIS</t>
  </si>
  <si>
    <t xml:space="preserve">DI - Other Postemployment Benefits </t>
  </si>
  <si>
    <t>DI - Lease Agreements</t>
  </si>
  <si>
    <t>DI - Irrevocable Split-interest Agreements</t>
  </si>
  <si>
    <t>Student Tuition and Fees</t>
  </si>
  <si>
    <t>Tuition-Career and Applied Technology (Formerly PSAV)</t>
  </si>
  <si>
    <t>Out-of-state Fees-Career and Applied Technology (Formerly PSAV)</t>
  </si>
  <si>
    <t>Capital Grants, Contracts, Gifts and Fees</t>
  </si>
  <si>
    <t>Operating Revenue - State and Local Grants and Contracts</t>
  </si>
  <si>
    <t>Non Operating Revenue - State and Local Grants and Contracts</t>
  </si>
  <si>
    <t>State Non Capital Appropriations</t>
  </si>
  <si>
    <t>State Capital Appropriations</t>
  </si>
  <si>
    <t>Operating - State and Local Grants and Contracts</t>
  </si>
  <si>
    <t>Non Operating - State and Local Grants and Contracts</t>
  </si>
  <si>
    <t>Federal And State Student Aid</t>
  </si>
  <si>
    <t>Operating Federal Grants and Contracts</t>
  </si>
  <si>
    <t>Gifts and Grants</t>
  </si>
  <si>
    <t>Grants &amp; Contracts Federal Government -Stimulus (HEERF) - Institutional</t>
  </si>
  <si>
    <t>43521</t>
  </si>
  <si>
    <t>Federal and State Student Aid</t>
  </si>
  <si>
    <t>Grants &amp; Contracts Federal Government -Stimulus (HEERF) - Student</t>
  </si>
  <si>
    <t>43526</t>
  </si>
  <si>
    <t xml:space="preserve">Capital Grants, Contracts, Gifts and Fees </t>
  </si>
  <si>
    <t>Operating Nongovernmental Grants and Contracts</t>
  </si>
  <si>
    <t>Non Operating - Gifts and Grants</t>
  </si>
  <si>
    <t>Capital Grants, Contracts, Gifts, and Fees</t>
  </si>
  <si>
    <t>Auxiliary Enterprises</t>
  </si>
  <si>
    <t>1 Other Operating Revenues ;  3 Aux Enterprises</t>
  </si>
  <si>
    <t>1,2 Sales and Service of Ed Dept;  3 Aux Enterprises</t>
  </si>
  <si>
    <t>Additions to Endowments</t>
  </si>
  <si>
    <t>Investment Income</t>
  </si>
  <si>
    <t>Net Gain or Loss on Investments</t>
  </si>
  <si>
    <t>Other Operating Revenues</t>
  </si>
  <si>
    <t>Loss on Disposal of Capital Assets</t>
  </si>
  <si>
    <t>Other Non Operating Revenues</t>
  </si>
  <si>
    <t>Uninsured Loss Recovery</t>
  </si>
  <si>
    <t>49521</t>
  </si>
  <si>
    <t>Personnel Services</t>
  </si>
  <si>
    <t>Other Services and Expenses</t>
  </si>
  <si>
    <t>Utilities and Communications</t>
  </si>
  <si>
    <t>Contractual Services</t>
  </si>
  <si>
    <t>Workforce / Wages/ Grant Participant Support Cost</t>
  </si>
  <si>
    <t>Materials and Supplies</t>
  </si>
  <si>
    <t>Scholarships and Waivers</t>
  </si>
  <si>
    <t>Interest on Capital Asset-Related Debt</t>
  </si>
  <si>
    <t>Depreciation</t>
  </si>
  <si>
    <t>Uninsured Loss</t>
  </si>
  <si>
    <t>69521</t>
  </si>
  <si>
    <t>These are capitalized - No expenditures to SRECNP</t>
  </si>
  <si>
    <t>One needs to do negative amounts on the Accounts by</t>
  </si>
  <si>
    <t>GL to zero out all capitalized expenditure totals</t>
  </si>
  <si>
    <t>GASB AJEs should net to $0</t>
  </si>
  <si>
    <t>Total Fund Balances to FS</t>
  </si>
  <si>
    <t>1,3 Unrestricted</t>
  </si>
  <si>
    <t>2 Grants and Loans</t>
  </si>
  <si>
    <t>4 Loan and Endowment</t>
  </si>
  <si>
    <t>5 Scholarships</t>
  </si>
  <si>
    <t>7 Capital Projects</t>
  </si>
  <si>
    <t>8 Debt Service</t>
  </si>
  <si>
    <t>Net Investment in Capital Assets</t>
  </si>
  <si>
    <t xml:space="preserve">                                                   </t>
  </si>
  <si>
    <t>State Statues</t>
  </si>
  <si>
    <t>NORTH FLORIDA COLLEGE</t>
  </si>
  <si>
    <t>THE COLLEGE OF THE FLORIDA KEYS</t>
  </si>
  <si>
    <t>Fiscal Year 2020-2021</t>
  </si>
  <si>
    <t>2021.v01</t>
  </si>
  <si>
    <t>Plant Ops</t>
  </si>
  <si>
    <t>For the 2020-2021 Fiscal Year</t>
  </si>
  <si>
    <t>FY 2020-2021 Summary of Accounts by General Ledger Code</t>
  </si>
  <si>
    <t>2020.v03</t>
  </si>
  <si>
    <t>Investments - Cash Equivalent (SBA)</t>
  </si>
  <si>
    <t>Investments - Cash Equivalent (SPIA)</t>
  </si>
  <si>
    <t xml:space="preserve">DO NOT alter correct balances because of highlighting, contact the College Budget Office at (850) 245-9136 or Dottie.Sisley@fldoe.org if you have any questions. </t>
  </si>
  <si>
    <t>Unencumbered Fund Balance as % of Total Funds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</si>
</sst>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_);_(* \(#,##0.00\)"/>
    <numFmt numFmtId="166" formatCode="0.000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indexed="10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u val="singleAccounting"/>
      <sz val="9"/>
      <color theme="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</borders>
  <cellStyleXfs count="1376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18" borderId="0" applyNumberFormat="0" applyBorder="0" applyAlignment="0" applyProtection="0"/>
    <xf numFmtId="0" fontId="1" fillId="3" borderId="0" applyNumberFormat="0" applyBorder="0" applyAlignment="0" applyProtection="0"/>
    <xf numFmtId="0" fontId="10" fillId="19" borderId="0" applyNumberFormat="0" applyBorder="0" applyAlignment="0" applyProtection="0"/>
    <xf numFmtId="0" fontId="1" fillId="5" borderId="0" applyNumberFormat="0" applyBorder="0" applyAlignment="0" applyProtection="0"/>
    <xf numFmtId="0" fontId="10" fillId="20" borderId="0" applyNumberFormat="0" applyBorder="0" applyAlignment="0" applyProtection="0"/>
    <xf numFmtId="0" fontId="1" fillId="7" borderId="0" applyNumberFormat="0" applyBorder="0" applyAlignment="0" applyProtection="0"/>
    <xf numFmtId="0" fontId="10" fillId="21" borderId="0" applyNumberFormat="0" applyBorder="0" applyAlignment="0" applyProtection="0"/>
    <xf numFmtId="0" fontId="1" fillId="9" borderId="0" applyNumberFormat="0" applyBorder="0" applyAlignment="0" applyProtection="0"/>
    <xf numFmtId="0" fontId="10" fillId="22" borderId="0" applyNumberFormat="0" applyBorder="0" applyAlignment="0" applyProtection="0"/>
    <xf numFmtId="0" fontId="1" fillId="11" borderId="0" applyNumberFormat="0" applyBorder="0" applyAlignment="0" applyProtection="0"/>
    <xf numFmtId="0" fontId="10" fillId="23" borderId="0" applyNumberFormat="0" applyBorder="0" applyAlignment="0" applyProtection="0"/>
    <xf numFmtId="0" fontId="1" fillId="13" borderId="0" applyNumberFormat="0" applyBorder="0" applyAlignment="0" applyProtection="0"/>
    <xf numFmtId="0" fontId="10" fillId="24" borderId="0" applyNumberFormat="0" applyBorder="0" applyAlignment="0" applyProtection="0"/>
    <xf numFmtId="0" fontId="1" fillId="4" borderId="0" applyNumberFormat="0" applyBorder="0" applyAlignment="0" applyProtection="0"/>
    <xf numFmtId="0" fontId="10" fillId="25" borderId="0" applyNumberFormat="0" applyBorder="0" applyAlignment="0" applyProtection="0"/>
    <xf numFmtId="0" fontId="1" fillId="6" borderId="0" applyNumberFormat="0" applyBorder="0" applyAlignment="0" applyProtection="0"/>
    <xf numFmtId="0" fontId="10" fillId="26" borderId="0" applyNumberFormat="0" applyBorder="0" applyAlignment="0" applyProtection="0"/>
    <xf numFmtId="0" fontId="1" fillId="8" borderId="0" applyNumberFormat="0" applyBorder="0" applyAlignment="0" applyProtection="0"/>
    <xf numFmtId="0" fontId="10" fillId="21" borderId="0" applyNumberFormat="0" applyBorder="0" applyAlignment="0" applyProtection="0"/>
    <xf numFmtId="0" fontId="1" fillId="10" borderId="0" applyNumberFormat="0" applyBorder="0" applyAlignment="0" applyProtection="0"/>
    <xf numFmtId="0" fontId="10" fillId="24" borderId="0" applyNumberFormat="0" applyBorder="0" applyAlignment="0" applyProtection="0"/>
    <xf numFmtId="0" fontId="1" fillId="12" borderId="0" applyNumberFormat="0" applyBorder="0" applyAlignment="0" applyProtection="0"/>
    <xf numFmtId="0" fontId="10" fillId="27" borderId="0" applyNumberFormat="0" applyBorder="0" applyAlignment="0" applyProtection="0"/>
    <xf numFmtId="0" fontId="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5" borderId="0" applyNumberFormat="0" applyBorder="0" applyAlignment="0" applyProtection="0"/>
    <xf numFmtId="0" fontId="12" fillId="19" borderId="0" applyNumberFormat="0" applyBorder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4" fillId="37" borderId="19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3" borderId="18" applyNumberFormat="0" applyAlignment="0" applyProtection="0"/>
    <xf numFmtId="0" fontId="22" fillId="23" borderId="18" applyNumberFormat="0" applyAlignment="0" applyProtection="0"/>
    <xf numFmtId="0" fontId="23" fillId="0" borderId="23" applyNumberFormat="0" applyFill="0" applyAlignment="0" applyProtection="0"/>
    <xf numFmtId="0" fontId="24" fillId="38" borderId="0" applyNumberFormat="0" applyBorder="0" applyAlignment="0" applyProtection="0"/>
    <xf numFmtId="0" fontId="5" fillId="0" borderId="0"/>
    <xf numFmtId="0" fontId="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5" fillId="0" borderId="0"/>
    <xf numFmtId="0" fontId="1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5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5" fillId="0" borderId="0"/>
    <xf numFmtId="0" fontId="26" fillId="0" borderId="0"/>
    <xf numFmtId="0" fontId="5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6" fillId="0" borderId="0"/>
    <xf numFmtId="0" fontId="5" fillId="39" borderId="24" applyNumberFormat="0" applyFont="0" applyAlignment="0" applyProtection="0"/>
    <xf numFmtId="0" fontId="1" fillId="2" borderId="1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1" fillId="2" borderId="1" applyNumberFormat="0" applyFon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" fillId="0" borderId="0"/>
    <xf numFmtId="0" fontId="1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5" fillId="0" borderId="0"/>
    <xf numFmtId="0" fontId="2" fillId="0" borderId="0"/>
    <xf numFmtId="0" fontId="25" fillId="0" borderId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13" fillId="36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22" fillId="23" borderId="18" applyNumberForma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5" fillId="39" borderId="24" applyNumberFormat="0" applyFon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7" fillId="36" borderId="25" applyNumberFormat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5" fillId="0" borderId="0" xfId="4" applyNumberFormat="1" applyFont="1" applyAlignment="1" applyProtection="1"/>
    <xf numFmtId="4" fontId="5" fillId="0" borderId="0" xfId="4" applyNumberFormat="1" applyFont="1" applyAlignment="1" applyProtection="1"/>
    <xf numFmtId="4" fontId="5" fillId="0" borderId="0" xfId="4" applyNumberFormat="1" applyFont="1" applyAlignment="1" applyProtection="1">
      <alignment horizontal="centerContinuous"/>
    </xf>
    <xf numFmtId="0" fontId="6" fillId="0" borderId="0" xfId="4" applyNumberFormat="1" applyFont="1" applyAlignment="1" applyProtection="1">
      <alignment horizontal="left"/>
    </xf>
    <xf numFmtId="4" fontId="3" fillId="15" borderId="2" xfId="4" applyNumberFormat="1" applyFont="1" applyFill="1" applyBorder="1" applyAlignment="1" applyProtection="1"/>
    <xf numFmtId="4" fontId="3" fillId="15" borderId="3" xfId="4" applyNumberFormat="1" applyFont="1" applyFill="1" applyBorder="1" applyAlignment="1" applyProtection="1">
      <alignment horizontal="center"/>
    </xf>
    <xf numFmtId="4" fontId="3" fillId="15" borderId="4" xfId="4" applyNumberFormat="1" applyFont="1" applyFill="1" applyBorder="1" applyAlignment="1" applyProtection="1">
      <alignment horizontal="center"/>
    </xf>
    <xf numFmtId="4" fontId="3" fillId="15" borderId="3" xfId="4" applyNumberFormat="1" applyFont="1" applyFill="1" applyBorder="1" applyAlignment="1" applyProtection="1"/>
    <xf numFmtId="4" fontId="3" fillId="15" borderId="5" xfId="4" applyNumberFormat="1" applyFont="1" applyFill="1" applyBorder="1" applyAlignment="1" applyProtection="1">
      <alignment horizontal="center"/>
    </xf>
    <xf numFmtId="4" fontId="3" fillId="15" borderId="6" xfId="4" applyNumberFormat="1" applyFont="1" applyFill="1" applyBorder="1" applyAlignment="1" applyProtection="1">
      <alignment horizontal="center"/>
    </xf>
    <xf numFmtId="4" fontId="3" fillId="15" borderId="7" xfId="4" applyNumberFormat="1" applyFont="1" applyFill="1" applyBorder="1" applyAlignment="1" applyProtection="1">
      <alignment horizontal="center"/>
    </xf>
    <xf numFmtId="4" fontId="3" fillId="15" borderId="0" xfId="4" applyNumberFormat="1" applyFont="1" applyFill="1" applyBorder="1" applyAlignment="1" applyProtection="1">
      <alignment horizontal="center"/>
    </xf>
    <xf numFmtId="4" fontId="3" fillId="15" borderId="8" xfId="4" applyNumberFormat="1" applyFont="1" applyFill="1" applyBorder="1" applyAlignment="1" applyProtection="1">
      <alignment horizontal="center"/>
    </xf>
    <xf numFmtId="4" fontId="5" fillId="0" borderId="9" xfId="4" applyNumberFormat="1" applyFont="1" applyBorder="1" applyAlignment="1" applyProtection="1"/>
    <xf numFmtId="4" fontId="5" fillId="0" borderId="10" xfId="4" applyNumberFormat="1" applyFont="1" applyBorder="1" applyAlignment="1" applyProtection="1"/>
    <xf numFmtId="4" fontId="5" fillId="0" borderId="3" xfId="4" applyNumberFormat="1" applyFont="1" applyBorder="1" applyAlignment="1" applyProtection="1"/>
    <xf numFmtId="4" fontId="5" fillId="0" borderId="11" xfId="4" applyNumberFormat="1" applyFont="1" applyBorder="1" applyAlignment="1" applyProtection="1"/>
    <xf numFmtId="4" fontId="5" fillId="0" borderId="12" xfId="4" applyNumberFormat="1" applyFont="1" applyBorder="1" applyAlignment="1" applyProtection="1"/>
    <xf numFmtId="0" fontId="3" fillId="0" borderId="13" xfId="4" applyNumberFormat="1" applyFont="1" applyBorder="1" applyAlignment="1" applyProtection="1">
      <alignment horizontal="center"/>
    </xf>
    <xf numFmtId="4" fontId="5" fillId="0" borderId="6" xfId="4" applyNumberFormat="1" applyFont="1" applyBorder="1" applyAlignment="1" applyProtection="1">
      <alignment horizontal="left" indent="1"/>
    </xf>
    <xf numFmtId="44" fontId="5" fillId="0" borderId="7" xfId="2" applyFont="1" applyBorder="1" applyAlignment="1" applyProtection="1"/>
    <xf numFmtId="9" fontId="5" fillId="0" borderId="8" xfId="3" applyFont="1" applyBorder="1" applyAlignment="1" applyProtection="1"/>
    <xf numFmtId="43" fontId="5" fillId="16" borderId="0" xfId="1" applyFont="1" applyFill="1" applyAlignment="1" applyProtection="1">
      <protection locked="0"/>
    </xf>
    <xf numFmtId="4" fontId="8" fillId="0" borderId="7" xfId="4" applyNumberFormat="1" applyFont="1" applyBorder="1" applyAlignment="1" applyProtection="1"/>
    <xf numFmtId="4" fontId="8" fillId="0" borderId="0" xfId="4" applyNumberFormat="1" applyFont="1" applyBorder="1" applyAlignment="1" applyProtection="1"/>
    <xf numFmtId="4" fontId="5" fillId="0" borderId="7" xfId="4" applyNumberFormat="1" applyFont="1" applyBorder="1" applyAlignment="1" applyProtection="1"/>
    <xf numFmtId="4" fontId="5" fillId="0" borderId="8" xfId="4" applyNumberFormat="1" applyFont="1" applyBorder="1" applyAlignment="1" applyProtection="1"/>
    <xf numFmtId="43" fontId="5" fillId="16" borderId="0" xfId="1" applyFont="1" applyFill="1" applyAlignment="1" applyProtection="1"/>
    <xf numFmtId="4" fontId="5" fillId="0" borderId="6" xfId="4" applyNumberFormat="1" applyFont="1" applyBorder="1" applyAlignment="1" applyProtection="1">
      <alignment horizontal="left" indent="3"/>
    </xf>
    <xf numFmtId="3" fontId="5" fillId="0" borderId="0" xfId="4" applyNumberFormat="1" applyFont="1" applyAlignment="1" applyProtection="1"/>
    <xf numFmtId="44" fontId="5" fillId="0" borderId="14" xfId="2" applyFont="1" applyBorder="1" applyAlignment="1" applyProtection="1"/>
    <xf numFmtId="4" fontId="5" fillId="0" borderId="6" xfId="4" applyNumberFormat="1" applyFont="1" applyBorder="1" applyAlignment="1" applyProtection="1"/>
    <xf numFmtId="4" fontId="5" fillId="0" borderId="15" xfId="4" applyNumberFormat="1" applyFont="1" applyBorder="1" applyAlignment="1" applyProtection="1">
      <alignment horizontal="right"/>
    </xf>
    <xf numFmtId="44" fontId="5" fillId="0" borderId="16" xfId="2" applyFont="1" applyBorder="1" applyAlignment="1" applyProtection="1"/>
    <xf numFmtId="9" fontId="5" fillId="0" borderId="17" xfId="3" applyFont="1" applyBorder="1" applyAlignment="1" applyProtection="1"/>
    <xf numFmtId="4" fontId="9" fillId="0" borderId="4" xfId="4" applyNumberFormat="1" applyFont="1" applyFill="1" applyBorder="1" applyAlignment="1" applyProtection="1">
      <alignment wrapText="1"/>
    </xf>
    <xf numFmtId="44" fontId="5" fillId="17" borderId="0" xfId="2" applyFont="1" applyFill="1" applyBorder="1" applyAlignment="1" applyProtection="1"/>
    <xf numFmtId="4" fontId="5" fillId="0" borderId="0" xfId="4" applyNumberFormat="1" applyFont="1" applyFill="1" applyBorder="1" applyAlignment="1" applyProtection="1"/>
    <xf numFmtId="164" fontId="5" fillId="0" borderId="0" xfId="4" applyNumberFormat="1" applyFont="1" applyFill="1" applyAlignment="1" applyProtection="1"/>
    <xf numFmtId="4" fontId="9" fillId="0" borderId="0" xfId="4" applyNumberFormat="1" applyFont="1" applyFill="1" applyBorder="1" applyAlignment="1" applyProtection="1">
      <alignment wrapText="1"/>
    </xf>
    <xf numFmtId="164" fontId="5" fillId="0" borderId="0" xfId="4" applyNumberFormat="1" applyFont="1" applyAlignment="1" applyProtection="1"/>
    <xf numFmtId="0" fontId="3" fillId="0" borderId="0" xfId="4" applyNumberFormat="1" applyFont="1" applyBorder="1" applyAlignment="1" applyProtection="1">
      <alignment horizontal="right"/>
    </xf>
    <xf numFmtId="44" fontId="8" fillId="16" borderId="7" xfId="2" applyFont="1" applyFill="1" applyBorder="1" applyAlignment="1" applyProtection="1"/>
    <xf numFmtId="0" fontId="5" fillId="0" borderId="0" xfId="4" applyNumberFormat="1" applyFont="1" applyBorder="1" applyAlignment="1" applyProtection="1"/>
    <xf numFmtId="44" fontId="8" fillId="16" borderId="7" xfId="2" applyFont="1" applyFill="1" applyBorder="1" applyAlignment="1" applyProtection="1">
      <protection locked="0"/>
    </xf>
    <xf numFmtId="44" fontId="8" fillId="16" borderId="0" xfId="2" applyFont="1" applyFill="1" applyBorder="1" applyAlignment="1" applyProtection="1">
      <protection locked="0"/>
    </xf>
    <xf numFmtId="44" fontId="8" fillId="16" borderId="14" xfId="2" applyFont="1" applyFill="1" applyBorder="1" applyAlignment="1" applyProtection="1">
      <protection locked="0"/>
    </xf>
    <xf numFmtId="0" fontId="9" fillId="0" borderId="0" xfId="4" applyNumberFormat="1" applyFont="1" applyFill="1" applyBorder="1" applyAlignment="1" applyProtection="1"/>
    <xf numFmtId="39" fontId="9" fillId="0" borderId="0" xfId="0" applyNumberFormat="1" applyFont="1" applyFill="1" applyBorder="1" applyAlignment="1" applyProtection="1"/>
    <xf numFmtId="165" fontId="9" fillId="0" borderId="0" xfId="0" applyNumberFormat="1" applyFont="1" applyFill="1" applyBorder="1" applyAlignment="1" applyProtection="1"/>
    <xf numFmtId="4" fontId="3" fillId="15" borderId="40" xfId="4" applyNumberFormat="1" applyFont="1" applyFill="1" applyBorder="1" applyAlignment="1" applyProtection="1">
      <alignment horizontal="center"/>
    </xf>
    <xf numFmtId="4" fontId="5" fillId="0" borderId="41" xfId="4" applyNumberFormat="1" applyFont="1" applyBorder="1" applyAlignment="1" applyProtection="1"/>
    <xf numFmtId="4" fontId="5" fillId="0" borderId="42" xfId="4" applyNumberFormat="1" applyFont="1" applyBorder="1" applyAlignment="1" applyProtection="1"/>
    <xf numFmtId="4" fontId="5" fillId="0" borderId="43" xfId="4" applyNumberFormat="1" applyFont="1" applyBorder="1" applyAlignment="1" applyProtection="1"/>
    <xf numFmtId="4" fontId="5" fillId="0" borderId="44" xfId="4" applyNumberFormat="1" applyFont="1" applyBorder="1" applyAlignment="1" applyProtection="1"/>
    <xf numFmtId="4" fontId="9" fillId="0" borderId="45" xfId="4" applyNumberFormat="1" applyFont="1" applyFill="1" applyBorder="1" applyAlignment="1" applyProtection="1">
      <alignment wrapText="1"/>
    </xf>
    <xf numFmtId="4" fontId="3" fillId="15" borderId="46" xfId="4" applyNumberFormat="1" applyFont="1" applyFill="1" applyBorder="1" applyAlignment="1" applyProtection="1"/>
    <xf numFmtId="4" fontId="3" fillId="15" borderId="42" xfId="4" applyNumberFormat="1" applyFont="1" applyFill="1" applyBorder="1" applyAlignment="1" applyProtection="1">
      <alignment horizontal="center"/>
    </xf>
    <xf numFmtId="4" fontId="3" fillId="15" borderId="45" xfId="4" applyNumberFormat="1" applyFont="1" applyFill="1" applyBorder="1" applyAlignment="1" applyProtection="1">
      <alignment horizontal="center"/>
    </xf>
    <xf numFmtId="4" fontId="3" fillId="15" borderId="42" xfId="4" applyNumberFormat="1" applyFont="1" applyFill="1" applyBorder="1" applyAlignment="1" applyProtection="1"/>
    <xf numFmtId="4" fontId="3" fillId="15" borderId="47" xfId="4" applyNumberFormat="1" applyFont="1" applyFill="1" applyBorder="1" applyAlignment="1" applyProtection="1">
      <alignment horizontal="center"/>
    </xf>
    <xf numFmtId="4" fontId="5" fillId="0" borderId="48" xfId="4" applyNumberFormat="1" applyFont="1" applyBorder="1" applyAlignment="1" applyProtection="1"/>
    <xf numFmtId="43" fontId="5" fillId="0" borderId="0" xfId="1" applyFont="1" applyBorder="1" applyAlignment="1" applyProtection="1"/>
    <xf numFmtId="0" fontId="3" fillId="0" borderId="0" xfId="4" applyNumberFormat="1" applyFont="1" applyAlignment="1">
      <alignment horizontal="center"/>
    </xf>
    <xf numFmtId="0" fontId="4" fillId="0" borderId="0" xfId="0" applyFont="1" applyAlignment="1"/>
    <xf numFmtId="0" fontId="9" fillId="0" borderId="0" xfId="4" applyNumberFormat="1" applyFont="1" applyFill="1" applyAlignment="1" applyProtection="1"/>
    <xf numFmtId="0" fontId="32" fillId="0" borderId="8" xfId="4" applyNumberFormat="1" applyFont="1" applyBorder="1" applyAlignment="1" applyProtection="1"/>
    <xf numFmtId="0" fontId="9" fillId="0" borderId="0" xfId="4" applyNumberFormat="1" applyFont="1" applyAlignment="1" applyProtection="1"/>
    <xf numFmtId="0" fontId="39" fillId="0" borderId="0" xfId="4" applyNumberFormat="1" applyFont="1" applyFill="1" applyAlignment="1" applyProtection="1"/>
    <xf numFmtId="0" fontId="40" fillId="0" borderId="0" xfId="4" applyNumberFormat="1" applyFont="1" applyAlignment="1" applyProtection="1">
      <alignment horizontal="center"/>
    </xf>
    <xf numFmtId="0" fontId="9" fillId="17" borderId="6" xfId="4" applyNumberFormat="1" applyFont="1" applyFill="1" applyBorder="1" applyAlignment="1" applyProtection="1"/>
    <xf numFmtId="0" fontId="34" fillId="40" borderId="27" xfId="4" applyNumberFormat="1" applyFont="1" applyFill="1" applyBorder="1" applyAlignment="1" applyProtection="1">
      <alignment horizontal="center"/>
    </xf>
    <xf numFmtId="0" fontId="41" fillId="0" borderId="0" xfId="0" applyFont="1" applyProtection="1"/>
    <xf numFmtId="0" fontId="32" fillId="17" borderId="0" xfId="4" applyNumberFormat="1" applyFont="1" applyFill="1" applyBorder="1" applyAlignment="1" applyProtection="1">
      <alignment horizontal="center" wrapText="1"/>
    </xf>
    <xf numFmtId="39" fontId="38" fillId="15" borderId="49" xfId="4" applyNumberFormat="1" applyFont="1" applyFill="1" applyBorder="1" applyAlignment="1" applyProtection="1">
      <alignment horizontal="center" wrapText="1"/>
    </xf>
    <xf numFmtId="49" fontId="38" fillId="15" borderId="49" xfId="4" applyNumberFormat="1" applyFont="1" applyFill="1" applyBorder="1" applyAlignment="1" applyProtection="1">
      <alignment horizontal="center" wrapText="1"/>
    </xf>
    <xf numFmtId="39" fontId="41" fillId="15" borderId="28" xfId="0" applyNumberFormat="1" applyFont="1" applyFill="1" applyBorder="1" applyAlignment="1" applyProtection="1">
      <alignment horizontal="center" wrapText="1"/>
    </xf>
    <xf numFmtId="0" fontId="32" fillId="17" borderId="0" xfId="4" applyNumberFormat="1" applyFont="1" applyFill="1" applyBorder="1" applyAlignment="1" applyProtection="1">
      <alignment horizontal="left" wrapText="1"/>
    </xf>
    <xf numFmtId="0" fontId="40" fillId="41" borderId="50" xfId="4" applyNumberFormat="1" applyFont="1" applyFill="1" applyBorder="1" applyAlignment="1" applyProtection="1">
      <alignment wrapText="1"/>
    </xf>
    <xf numFmtId="49" fontId="40" fillId="41" borderId="0" xfId="4" applyNumberFormat="1" applyFont="1" applyFill="1" applyBorder="1" applyAlignment="1" applyProtection="1">
      <alignment horizontal="center"/>
    </xf>
    <xf numFmtId="39" fontId="40" fillId="0" borderId="50" xfId="4" applyNumberFormat="1" applyFont="1" applyBorder="1" applyAlignment="1" applyProtection="1"/>
    <xf numFmtId="0" fontId="38" fillId="0" borderId="51" xfId="4" applyNumberFormat="1" applyFont="1" applyBorder="1" applyAlignment="1" applyProtection="1">
      <alignment horizontal="left" wrapText="1"/>
    </xf>
    <xf numFmtId="49" fontId="38" fillId="0" borderId="52" xfId="4" applyNumberFormat="1" applyFont="1" applyBorder="1" applyAlignment="1" applyProtection="1">
      <alignment horizontal="center"/>
    </xf>
    <xf numFmtId="0" fontId="39" fillId="42" borderId="0" xfId="4" applyNumberFormat="1" applyFont="1" applyFill="1" applyAlignment="1" applyProtection="1"/>
    <xf numFmtId="0" fontId="38" fillId="0" borderId="0" xfId="4" applyNumberFormat="1" applyFont="1" applyBorder="1" applyAlignment="1" applyProtection="1">
      <alignment horizontal="left" wrapText="1"/>
    </xf>
    <xf numFmtId="49" fontId="38" fillId="0" borderId="31" xfId="4" applyNumberFormat="1" applyFont="1" applyFill="1" applyBorder="1" applyAlignment="1" applyProtection="1">
      <alignment horizontal="center"/>
    </xf>
    <xf numFmtId="0" fontId="38" fillId="0" borderId="0" xfId="4" applyNumberFormat="1" applyFont="1" applyFill="1" applyBorder="1" applyAlignment="1" applyProtection="1">
      <alignment horizontal="left" wrapText="1"/>
    </xf>
    <xf numFmtId="49" fontId="38" fillId="0" borderId="0" xfId="4" applyNumberFormat="1" applyFont="1" applyFill="1" applyBorder="1" applyAlignment="1" applyProtection="1">
      <alignment horizontal="center"/>
    </xf>
    <xf numFmtId="49" fontId="38" fillId="0" borderId="0" xfId="4" applyNumberFormat="1" applyFont="1" applyFill="1" applyAlignment="1" applyProtection="1">
      <alignment horizontal="center"/>
    </xf>
    <xf numFmtId="49" fontId="38" fillId="0" borderId="0" xfId="4" applyNumberFormat="1" applyFont="1" applyAlignment="1" applyProtection="1">
      <alignment horizontal="center"/>
    </xf>
    <xf numFmtId="0" fontId="9" fillId="17" borderId="6" xfId="4" applyNumberFormat="1" applyFont="1" applyFill="1" applyBorder="1" applyAlignment="1" applyProtection="1">
      <alignment horizontal="left" wrapText="1"/>
    </xf>
    <xf numFmtId="165" fontId="38" fillId="0" borderId="0" xfId="0" applyNumberFormat="1" applyFont="1" applyFill="1" applyBorder="1" applyAlignment="1" applyProtection="1"/>
    <xf numFmtId="0" fontId="42" fillId="0" borderId="0" xfId="4" applyNumberFormat="1" applyFont="1" applyFill="1" applyAlignment="1" applyProtection="1"/>
    <xf numFmtId="0" fontId="37" fillId="43" borderId="0" xfId="4" applyNumberFormat="1" applyFont="1" applyFill="1" applyBorder="1" applyAlignment="1" applyProtection="1">
      <alignment horizontal="left" wrapText="1"/>
    </xf>
    <xf numFmtId="49" fontId="37" fillId="43" borderId="0" xfId="4" applyNumberFormat="1" applyFont="1" applyFill="1" applyAlignment="1" applyProtection="1">
      <alignment horizontal="center"/>
    </xf>
    <xf numFmtId="0" fontId="38" fillId="0" borderId="50" xfId="4" applyNumberFormat="1" applyFont="1" applyBorder="1" applyAlignment="1" applyProtection="1">
      <alignment horizontal="left" wrapText="1"/>
    </xf>
    <xf numFmtId="0" fontId="40" fillId="0" borderId="50" xfId="4" applyNumberFormat="1" applyFont="1" applyBorder="1" applyAlignment="1" applyProtection="1">
      <alignment horizontal="left" wrapText="1"/>
    </xf>
    <xf numFmtId="0" fontId="40" fillId="41" borderId="51" xfId="4" applyNumberFormat="1" applyFont="1" applyFill="1" applyBorder="1" applyAlignment="1" applyProtection="1">
      <alignment horizontal="left" wrapText="1"/>
    </xf>
    <xf numFmtId="49" fontId="38" fillId="41" borderId="52" xfId="4" applyNumberFormat="1" applyFont="1" applyFill="1" applyBorder="1" applyAlignment="1" applyProtection="1">
      <alignment horizontal="center"/>
    </xf>
    <xf numFmtId="0" fontId="40" fillId="0" borderId="51" xfId="4" applyNumberFormat="1" applyFont="1" applyBorder="1" applyAlignment="1" applyProtection="1">
      <alignment horizontal="left" wrapText="1"/>
    </xf>
    <xf numFmtId="0" fontId="9" fillId="0" borderId="0" xfId="4" applyNumberFormat="1" applyFont="1" applyBorder="1" applyAlignment="1" applyProtection="1"/>
    <xf numFmtId="0" fontId="38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right"/>
    </xf>
    <xf numFmtId="0" fontId="38" fillId="0" borderId="50" xfId="4" applyNumberFormat="1" applyFont="1" applyBorder="1" applyAlignment="1" applyProtection="1">
      <alignment wrapText="1"/>
    </xf>
    <xf numFmtId="0" fontId="38" fillId="0" borderId="50" xfId="4" applyNumberFormat="1" applyFont="1" applyFill="1" applyBorder="1" applyAlignment="1" applyProtection="1">
      <alignment wrapText="1"/>
    </xf>
    <xf numFmtId="0" fontId="38" fillId="0" borderId="50" xfId="4" applyNumberFormat="1" applyFont="1" applyFill="1" applyBorder="1" applyAlignment="1" applyProtection="1">
      <alignment wrapText="1"/>
      <protection locked="0"/>
    </xf>
    <xf numFmtId="0" fontId="40" fillId="0" borderId="50" xfId="4" applyNumberFormat="1" applyFont="1" applyFill="1" applyBorder="1" applyAlignment="1" applyProtection="1">
      <alignment horizontal="left" wrapText="1"/>
    </xf>
    <xf numFmtId="0" fontId="38" fillId="44" borderId="0" xfId="4" applyNumberFormat="1" applyFont="1" applyFill="1" applyAlignment="1" applyProtection="1"/>
    <xf numFmtId="0" fontId="40" fillId="41" borderId="51" xfId="4" applyNumberFormat="1" applyFont="1" applyFill="1" applyBorder="1" applyAlignment="1" applyProtection="1">
      <alignment wrapText="1"/>
    </xf>
    <xf numFmtId="0" fontId="40" fillId="0" borderId="51" xfId="4" applyNumberFormat="1" applyFont="1" applyBorder="1" applyAlignment="1" applyProtection="1">
      <alignment wrapText="1"/>
    </xf>
    <xf numFmtId="49" fontId="9" fillId="0" borderId="0" xfId="4" applyNumberFormat="1" applyFont="1" applyFill="1" applyAlignment="1" applyProtection="1">
      <alignment horizontal="center"/>
    </xf>
    <xf numFmtId="0" fontId="38" fillId="0" borderId="51" xfId="4" applyNumberFormat="1" applyFont="1" applyBorder="1" applyAlignment="1" applyProtection="1">
      <alignment wrapText="1"/>
    </xf>
    <xf numFmtId="0" fontId="40" fillId="0" borderId="50" xfId="4" applyNumberFormat="1" applyFont="1" applyBorder="1" applyAlignment="1" applyProtection="1">
      <alignment wrapText="1"/>
    </xf>
    <xf numFmtId="49" fontId="38" fillId="44" borderId="0" xfId="4" applyNumberFormat="1" applyFont="1" applyFill="1" applyAlignment="1" applyProtection="1">
      <alignment horizontal="center"/>
    </xf>
    <xf numFmtId="165" fontId="39" fillId="0" borderId="0" xfId="0" applyNumberFormat="1" applyFont="1" applyFill="1" applyBorder="1" applyAlignment="1" applyProtection="1"/>
    <xf numFmtId="165" fontId="43" fillId="0" borderId="0" xfId="0" applyNumberFormat="1" applyFont="1" applyFill="1" applyBorder="1" applyAlignment="1" applyProtection="1"/>
    <xf numFmtId="0" fontId="38" fillId="0" borderId="0" xfId="4" applyNumberFormat="1" applyFont="1" applyFill="1" applyAlignment="1" applyProtection="1">
      <alignment horizontal="left" wrapText="1"/>
    </xf>
    <xf numFmtId="49" fontId="9" fillId="0" borderId="0" xfId="4" applyNumberFormat="1" applyFont="1" applyAlignment="1" applyProtection="1">
      <alignment horizontal="center"/>
    </xf>
    <xf numFmtId="0" fontId="9" fillId="0" borderId="0" xfId="4" applyNumberFormat="1" applyFont="1" applyAlignment="1" applyProtection="1">
      <protection locked="0"/>
    </xf>
    <xf numFmtId="0" fontId="40" fillId="0" borderId="30" xfId="4" applyNumberFormat="1" applyFont="1" applyFill="1" applyBorder="1" applyAlignment="1" applyProtection="1">
      <alignment horizontal="left" wrapText="1"/>
    </xf>
    <xf numFmtId="49" fontId="40" fillId="0" borderId="0" xfId="4" applyNumberFormat="1" applyFont="1" applyFill="1" applyAlignment="1" applyProtection="1">
      <alignment horizontal="center"/>
    </xf>
    <xf numFmtId="0" fontId="40" fillId="0" borderId="0" xfId="4" applyNumberFormat="1" applyFont="1" applyFill="1" applyAlignment="1" applyProtection="1">
      <alignment horizontal="left" wrapText="1"/>
    </xf>
    <xf numFmtId="0" fontId="40" fillId="41" borderId="32" xfId="4" applyNumberFormat="1" applyFont="1" applyFill="1" applyBorder="1" applyAlignment="1" applyProtection="1">
      <alignment wrapText="1"/>
    </xf>
    <xf numFmtId="49" fontId="40" fillId="41" borderId="33" xfId="4" applyNumberFormat="1" applyFont="1" applyFill="1" applyBorder="1" applyAlignment="1" applyProtection="1">
      <alignment horizontal="center"/>
    </xf>
    <xf numFmtId="39" fontId="41" fillId="0" borderId="0" xfId="0" applyNumberFormat="1" applyFont="1" applyFill="1" applyProtection="1"/>
    <xf numFmtId="0" fontId="40" fillId="41" borderId="30" xfId="4" applyNumberFormat="1" applyFont="1" applyFill="1" applyBorder="1" applyAlignment="1" applyProtection="1">
      <alignment wrapText="1"/>
    </xf>
    <xf numFmtId="49" fontId="40" fillId="41" borderId="36" xfId="4" applyNumberFormat="1" applyFont="1" applyFill="1" applyBorder="1" applyAlignment="1" applyProtection="1">
      <alignment horizontal="center"/>
    </xf>
    <xf numFmtId="0" fontId="40" fillId="41" borderId="35" xfId="4" applyNumberFormat="1" applyFont="1" applyFill="1" applyBorder="1" applyAlignment="1" applyProtection="1">
      <alignment wrapText="1"/>
    </xf>
    <xf numFmtId="49" fontId="40" fillId="41" borderId="34" xfId="4" applyNumberFormat="1" applyFont="1" applyFill="1" applyBorder="1" applyAlignment="1" applyProtection="1">
      <alignment horizontal="center"/>
    </xf>
    <xf numFmtId="49" fontId="38" fillId="0" borderId="0" xfId="4" applyNumberFormat="1" applyFont="1" applyBorder="1" applyAlignment="1" applyProtection="1">
      <alignment horizontal="center"/>
    </xf>
    <xf numFmtId="39" fontId="38" fillId="0" borderId="58" xfId="4" applyNumberFormat="1" applyFont="1" applyBorder="1" applyAlignment="1" applyProtection="1"/>
    <xf numFmtId="39" fontId="41" fillId="0" borderId="0" xfId="0" applyNumberFormat="1" applyFont="1" applyFill="1" applyBorder="1" applyProtection="1"/>
    <xf numFmtId="39" fontId="38" fillId="0" borderId="0" xfId="4" applyNumberFormat="1" applyFont="1" applyAlignment="1" applyProtection="1"/>
    <xf numFmtId="39" fontId="38" fillId="0" borderId="0" xfId="4" applyNumberFormat="1" applyFont="1" applyFill="1" applyAlignment="1" applyProtection="1"/>
    <xf numFmtId="0" fontId="38" fillId="41" borderId="50" xfId="4" applyNumberFormat="1" applyFont="1" applyFill="1" applyBorder="1" applyAlignment="1" applyProtection="1">
      <alignment horizontal="right" wrapText="1"/>
    </xf>
    <xf numFmtId="49" fontId="43" fillId="41" borderId="0" xfId="0" applyNumberFormat="1" applyFont="1" applyFill="1" applyBorder="1" applyAlignment="1" applyProtection="1">
      <alignment horizontal="center"/>
    </xf>
    <xf numFmtId="39" fontId="44" fillId="0" borderId="0" xfId="4" applyNumberFormat="1" applyFont="1" applyAlignment="1" applyProtection="1"/>
    <xf numFmtId="39" fontId="38" fillId="0" borderId="0" xfId="4" applyNumberFormat="1" applyFont="1" applyAlignment="1" applyProtection="1">
      <protection locked="0"/>
    </xf>
    <xf numFmtId="39" fontId="38" fillId="0" borderId="52" xfId="4" applyNumberFormat="1" applyFont="1" applyBorder="1" applyAlignment="1" applyProtection="1"/>
    <xf numFmtId="49" fontId="38" fillId="41" borderId="0" xfId="4" applyNumberFormat="1" applyFont="1" applyFill="1" applyAlignment="1" applyProtection="1">
      <alignment horizontal="center"/>
    </xf>
    <xf numFmtId="166" fontId="40" fillId="0" borderId="0" xfId="3" applyNumberFormat="1" applyFont="1" applyAlignment="1" applyProtection="1"/>
    <xf numFmtId="39" fontId="36" fillId="0" borderId="0" xfId="1375" applyNumberFormat="1" applyAlignment="1" applyProtection="1"/>
    <xf numFmtId="0" fontId="39" fillId="0" borderId="0" xfId="4" applyNumberFormat="1" applyFont="1" applyFill="1" applyBorder="1" applyAlignment="1" applyProtection="1"/>
    <xf numFmtId="0" fontId="9" fillId="0" borderId="0" xfId="4" applyNumberFormat="1" applyFont="1" applyAlignment="1" applyProtection="1">
      <alignment wrapText="1"/>
    </xf>
    <xf numFmtId="39" fontId="9" fillId="0" borderId="0" xfId="4" applyNumberFormat="1" applyFont="1" applyAlignment="1" applyProtection="1"/>
    <xf numFmtId="39" fontId="41" fillId="15" borderId="39" xfId="0" applyNumberFormat="1" applyFont="1" applyFill="1" applyBorder="1" applyProtection="1"/>
    <xf numFmtId="39" fontId="38" fillId="0" borderId="0" xfId="0" applyNumberFormat="1" applyFont="1" applyFill="1" applyBorder="1" applyAlignment="1" applyProtection="1"/>
    <xf numFmtId="0" fontId="43" fillId="0" borderId="0" xfId="0" applyNumberFormat="1" applyFont="1" applyBorder="1" applyAlignment="1" applyProtection="1">
      <alignment wrapText="1"/>
    </xf>
    <xf numFmtId="49" fontId="9" fillId="0" borderId="0" xfId="0" applyNumberFormat="1" applyFont="1" applyBorder="1" applyAlignment="1" applyProtection="1">
      <alignment horizontal="center"/>
    </xf>
    <xf numFmtId="39" fontId="43" fillId="0" borderId="0" xfId="0" applyNumberFormat="1" applyFont="1" applyFill="1" applyBorder="1" applyAlignment="1" applyProtection="1"/>
    <xf numFmtId="39" fontId="9" fillId="0" borderId="0" xfId="4" applyNumberFormat="1" applyFont="1" applyBorder="1" applyAlignment="1" applyProtection="1"/>
    <xf numFmtId="0" fontId="9" fillId="41" borderId="0" xfId="0" applyNumberFormat="1" applyFont="1" applyFill="1" applyBorder="1" applyAlignment="1" applyProtection="1">
      <alignment wrapText="1"/>
    </xf>
    <xf numFmtId="49" fontId="38" fillId="41" borderId="0" xfId="0" applyNumberFormat="1" applyFont="1" applyFill="1" applyBorder="1" applyAlignment="1" applyProtection="1">
      <alignment horizontal="center"/>
    </xf>
    <xf numFmtId="0" fontId="38" fillId="41" borderId="0" xfId="0" applyNumberFormat="1" applyFont="1" applyFill="1" applyBorder="1" applyAlignment="1" applyProtection="1">
      <alignment wrapText="1"/>
    </xf>
    <xf numFmtId="0" fontId="38" fillId="0" borderId="0" xfId="0" applyNumberFormat="1" applyFont="1" applyBorder="1" applyAlignment="1" applyProtection="1">
      <alignment wrapText="1"/>
    </xf>
    <xf numFmtId="49" fontId="38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 applyProtection="1"/>
    <xf numFmtId="39" fontId="9" fillId="0" borderId="0" xfId="0" applyNumberFormat="1" applyFont="1" applyFill="1" applyAlignment="1" applyProtection="1"/>
    <xf numFmtId="0" fontId="38" fillId="0" borderId="0" xfId="0" applyNumberFormat="1" applyFont="1" applyFill="1" applyBorder="1" applyAlignment="1" applyProtection="1"/>
    <xf numFmtId="0" fontId="9" fillId="0" borderId="0" xfId="0" applyNumberFormat="1" applyFont="1" applyAlignment="1" applyProtection="1">
      <alignment wrapText="1"/>
    </xf>
    <xf numFmtId="49" fontId="9" fillId="0" borderId="0" xfId="0" applyNumberFormat="1" applyFont="1" applyAlignment="1" applyProtection="1">
      <alignment horizontal="center"/>
    </xf>
    <xf numFmtId="165" fontId="43" fillId="41" borderId="0" xfId="0" applyNumberFormat="1" applyFont="1" applyFill="1" applyAlignment="1" applyProtection="1">
      <alignment wrapText="1"/>
    </xf>
    <xf numFmtId="49" fontId="43" fillId="41" borderId="0" xfId="0" applyNumberFormat="1" applyFont="1" applyFill="1" applyAlignment="1" applyProtection="1">
      <alignment horizontal="center"/>
    </xf>
    <xf numFmtId="49" fontId="9" fillId="41" borderId="0" xfId="0" applyNumberFormat="1" applyFont="1" applyFill="1" applyAlignment="1" applyProtection="1">
      <alignment horizontal="center"/>
    </xf>
    <xf numFmtId="165" fontId="9" fillId="41" borderId="0" xfId="0" applyNumberFormat="1" applyFont="1" applyFill="1" applyAlignment="1" applyProtection="1">
      <alignment wrapText="1"/>
    </xf>
    <xf numFmtId="165" fontId="43" fillId="41" borderId="27" xfId="0" applyNumberFormat="1" applyFont="1" applyFill="1" applyBorder="1" applyAlignment="1" applyProtection="1">
      <alignment wrapText="1"/>
    </xf>
    <xf numFmtId="49" fontId="43" fillId="41" borderId="27" xfId="0" applyNumberFormat="1" applyFont="1" applyFill="1" applyBorder="1" applyAlignment="1" applyProtection="1">
      <alignment horizontal="center"/>
    </xf>
    <xf numFmtId="0" fontId="9" fillId="0" borderId="0" xfId="4" applyNumberFormat="1" applyFont="1" applyFill="1" applyAlignment="1" applyProtection="1">
      <alignment wrapText="1"/>
    </xf>
    <xf numFmtId="165" fontId="43" fillId="0" borderId="0" xfId="0" applyNumberFormat="1" applyFont="1" applyFill="1" applyAlignment="1" applyProtection="1"/>
    <xf numFmtId="39" fontId="9" fillId="16" borderId="0" xfId="4" applyNumberFormat="1" applyFont="1" applyFill="1" applyAlignment="1" applyProtection="1">
      <protection locked="0"/>
    </xf>
    <xf numFmtId="39" fontId="41" fillId="16" borderId="0" xfId="0" applyNumberFormat="1" applyFont="1" applyFill="1" applyProtection="1">
      <protection locked="0"/>
    </xf>
    <xf numFmtId="0" fontId="3" fillId="0" borderId="0" xfId="4" applyNumberFormat="1" applyFont="1" applyAlignment="1"/>
    <xf numFmtId="0" fontId="48" fillId="0" borderId="0" xfId="4" applyNumberFormat="1" applyFont="1" applyAlignment="1">
      <alignment horizontal="center"/>
    </xf>
    <xf numFmtId="0" fontId="4" fillId="0" borderId="0" xfId="4" applyNumberFormat="1" applyFont="1" applyAlignment="1" applyProtection="1"/>
    <xf numFmtId="4" fontId="9" fillId="0" borderId="40" xfId="4" applyNumberFormat="1" applyFont="1" applyFill="1" applyBorder="1" applyAlignment="1" applyProtection="1">
      <alignment wrapText="1"/>
    </xf>
    <xf numFmtId="43" fontId="5" fillId="16" borderId="0" xfId="1" applyFont="1" applyFill="1" applyAlignment="1" applyProtection="1">
      <alignment wrapText="1"/>
      <protection locked="0"/>
    </xf>
    <xf numFmtId="0" fontId="9" fillId="0" borderId="0" xfId="4" applyNumberFormat="1" applyFont="1" applyFill="1" applyAlignment="1" applyProtection="1">
      <alignment horizontal="center"/>
    </xf>
    <xf numFmtId="0" fontId="9" fillId="0" borderId="0" xfId="4" applyNumberFormat="1" applyFont="1" applyAlignment="1" applyProtection="1">
      <alignment horizontal="center" wrapText="1"/>
    </xf>
    <xf numFmtId="0" fontId="32" fillId="0" borderId="0" xfId="4" applyNumberFormat="1" applyFont="1" applyAlignment="1" applyProtection="1">
      <alignment horizontal="center" wrapText="1"/>
    </xf>
    <xf numFmtId="0" fontId="32" fillId="0" borderId="0" xfId="4" applyNumberFormat="1" applyFont="1" applyAlignment="1" applyProtection="1">
      <alignment horizontal="center" vertical="center"/>
    </xf>
    <xf numFmtId="0" fontId="32" fillId="0" borderId="0" xfId="4" applyNumberFormat="1" applyFont="1" applyBorder="1" applyAlignment="1" applyProtection="1">
      <alignment horizontal="center"/>
    </xf>
    <xf numFmtId="0" fontId="38" fillId="0" borderId="0" xfId="4" applyNumberFormat="1" applyFont="1" applyAlignment="1" applyProtection="1">
      <alignment horizontal="center"/>
    </xf>
    <xf numFmtId="0" fontId="9" fillId="0" borderId="0" xfId="4" applyNumberFormat="1" applyFont="1" applyAlignment="1" applyProtection="1">
      <alignment horizontal="center"/>
    </xf>
    <xf numFmtId="0" fontId="39" fillId="0" borderId="0" xfId="4" applyNumberFormat="1" applyFont="1" applyFill="1" applyAlignment="1" applyProtection="1">
      <alignment horizontal="center"/>
    </xf>
    <xf numFmtId="0" fontId="49" fillId="0" borderId="0" xfId="4" applyNumberFormat="1" applyFont="1" applyAlignment="1" applyProtection="1">
      <alignment horizontal="center" vertical="center"/>
    </xf>
    <xf numFmtId="39" fontId="40" fillId="0" borderId="0" xfId="4" applyNumberFormat="1" applyFont="1" applyAlignment="1" applyProtection="1">
      <alignment horizontal="center"/>
    </xf>
    <xf numFmtId="0" fontId="40" fillId="0" borderId="0" xfId="4" applyNumberFormat="1" applyFont="1" applyBorder="1" applyAlignment="1" applyProtection="1">
      <alignment horizontal="center"/>
    </xf>
    <xf numFmtId="0" fontId="9" fillId="40" borderId="0" xfId="4" applyNumberFormat="1" applyFont="1" applyFill="1" applyAlignment="1" applyProtection="1">
      <alignment horizontal="center" wrapText="1"/>
    </xf>
    <xf numFmtId="0" fontId="49" fillId="40" borderId="27" xfId="4" applyNumberFormat="1" applyFont="1" applyFill="1" applyBorder="1" applyAlignment="1" applyProtection="1">
      <alignment horizontal="center" vertical="center"/>
    </xf>
    <xf numFmtId="39" fontId="41" fillId="40" borderId="0" xfId="4" applyNumberFormat="1" applyFont="1" applyFill="1" applyAlignment="1" applyProtection="1">
      <alignment horizontal="center"/>
    </xf>
    <xf numFmtId="0" fontId="41" fillId="40" borderId="0" xfId="0" applyFont="1" applyFill="1" applyBorder="1" applyAlignment="1" applyProtection="1">
      <alignment horizontal="center"/>
    </xf>
    <xf numFmtId="0" fontId="32" fillId="40" borderId="0" xfId="4" applyNumberFormat="1" applyFont="1" applyFill="1" applyBorder="1" applyAlignment="1" applyProtection="1">
      <alignment horizontal="center"/>
    </xf>
    <xf numFmtId="0" fontId="39" fillId="0" borderId="0" xfId="4" applyNumberFormat="1" applyFont="1" applyFill="1" applyAlignment="1" applyProtection="1">
      <alignment horizontal="center" wrapText="1"/>
    </xf>
    <xf numFmtId="39" fontId="41" fillId="15" borderId="29" xfId="0" applyNumberFormat="1" applyFont="1" applyFill="1" applyBorder="1" applyAlignment="1" applyProtection="1">
      <alignment horizontal="center" wrapText="1"/>
    </xf>
    <xf numFmtId="0" fontId="33" fillId="17" borderId="45" xfId="4" applyNumberFormat="1" applyFont="1" applyFill="1" applyBorder="1" applyAlignment="1" applyProtection="1">
      <alignment horizontal="left" vertical="center"/>
    </xf>
    <xf numFmtId="0" fontId="38" fillId="0" borderId="0" xfId="4" applyNumberFormat="1" applyFont="1" applyAlignment="1" applyProtection="1">
      <alignment horizontal="center" wrapText="1"/>
    </xf>
    <xf numFmtId="39" fontId="40" fillId="0" borderId="0" xfId="4" applyNumberFormat="1" applyFont="1" applyBorder="1" applyAlignment="1" applyProtection="1"/>
    <xf numFmtId="39" fontId="41" fillId="49" borderId="30" xfId="0" applyNumberFormat="1" applyFont="1" applyFill="1" applyBorder="1" applyProtection="1"/>
    <xf numFmtId="8" fontId="41" fillId="49" borderId="0" xfId="0" applyNumberFormat="1" applyFont="1" applyFill="1" applyAlignment="1" applyProtection="1">
      <alignment horizontal="center"/>
    </xf>
    <xf numFmtId="0" fontId="32" fillId="17" borderId="0" xfId="4" applyNumberFormat="1" applyFont="1" applyFill="1" applyBorder="1" applyAlignment="1" applyProtection="1">
      <alignment horizontal="left"/>
    </xf>
    <xf numFmtId="43" fontId="38" fillId="16" borderId="50" xfId="1" applyFont="1" applyFill="1" applyBorder="1" applyAlignment="1" applyProtection="1">
      <protection locked="0"/>
    </xf>
    <xf numFmtId="43" fontId="38" fillId="0" borderId="50" xfId="1" applyFont="1" applyFill="1" applyBorder="1" applyAlignment="1" applyProtection="1"/>
    <xf numFmtId="43" fontId="41" fillId="0" borderId="30" xfId="1" applyFont="1" applyFill="1" applyBorder="1" applyProtection="1"/>
    <xf numFmtId="43" fontId="41" fillId="16" borderId="28" xfId="1" applyFont="1" applyFill="1" applyBorder="1" applyProtection="1">
      <protection locked="0"/>
    </xf>
    <xf numFmtId="43" fontId="41" fillId="48" borderId="28" xfId="1" applyFont="1" applyFill="1" applyBorder="1" applyProtection="1"/>
    <xf numFmtId="0" fontId="9" fillId="17" borderId="6" xfId="4" applyNumberFormat="1" applyFont="1" applyFill="1" applyBorder="1" applyAlignment="1" applyProtection="1">
      <alignment wrapText="1"/>
    </xf>
    <xf numFmtId="0" fontId="9" fillId="17" borderId="15" xfId="4" applyNumberFormat="1" applyFont="1" applyFill="1" applyBorder="1" applyAlignment="1" applyProtection="1">
      <alignment wrapText="1"/>
    </xf>
    <xf numFmtId="0" fontId="39" fillId="50" borderId="0" xfId="4" applyNumberFormat="1" applyFont="1" applyFill="1" applyAlignment="1" applyProtection="1"/>
    <xf numFmtId="43" fontId="38" fillId="49" borderId="50" xfId="1" applyFont="1" applyFill="1" applyBorder="1" applyAlignment="1" applyProtection="1"/>
    <xf numFmtId="43" fontId="41" fillId="49" borderId="28" xfId="1" applyFont="1" applyFill="1" applyBorder="1" applyProtection="1">
      <protection locked="0"/>
    </xf>
    <xf numFmtId="43" fontId="38" fillId="0" borderId="36" xfId="1" applyFont="1" applyFill="1" applyBorder="1" applyAlignment="1" applyProtection="1"/>
    <xf numFmtId="43" fontId="41" fillId="16" borderId="53" xfId="1" applyFont="1" applyFill="1" applyBorder="1" applyProtection="1">
      <protection locked="0"/>
    </xf>
    <xf numFmtId="43" fontId="41" fillId="16" borderId="59" xfId="1" applyFont="1" applyFill="1" applyBorder="1" applyProtection="1">
      <protection locked="0"/>
    </xf>
    <xf numFmtId="43" fontId="38" fillId="0" borderId="31" xfId="1" applyFont="1" applyFill="1" applyBorder="1" applyAlignment="1" applyProtection="1"/>
    <xf numFmtId="43" fontId="38" fillId="0" borderId="0" xfId="1" applyFont="1" applyFill="1" applyBorder="1" applyAlignment="1" applyProtection="1"/>
    <xf numFmtId="43" fontId="38" fillId="15" borderId="51" xfId="1" applyFont="1" applyFill="1" applyBorder="1" applyAlignment="1" applyProtection="1"/>
    <xf numFmtId="43" fontId="38" fillId="15" borderId="50" xfId="1" applyFont="1" applyFill="1" applyBorder="1" applyAlignment="1" applyProtection="1"/>
    <xf numFmtId="43" fontId="38" fillId="0" borderId="51" xfId="1" applyFont="1" applyBorder="1" applyAlignment="1" applyProtection="1"/>
    <xf numFmtId="43" fontId="41" fillId="0" borderId="32" xfId="1" applyFont="1" applyFill="1" applyBorder="1" applyProtection="1"/>
    <xf numFmtId="43" fontId="38" fillId="0" borderId="50" xfId="1" applyFont="1" applyBorder="1" applyAlignment="1" applyProtection="1"/>
    <xf numFmtId="43" fontId="41" fillId="49" borderId="59" xfId="1" applyFont="1" applyFill="1" applyBorder="1" applyProtection="1">
      <protection locked="0"/>
    </xf>
    <xf numFmtId="44" fontId="5" fillId="43" borderId="36" xfId="72" applyFont="1" applyFill="1" applyBorder="1" applyAlignment="1" applyProtection="1"/>
    <xf numFmtId="43" fontId="38" fillId="15" borderId="33" xfId="1" applyFont="1" applyFill="1" applyBorder="1" applyAlignment="1" applyProtection="1"/>
    <xf numFmtId="43" fontId="38" fillId="15" borderId="34" xfId="1" applyFont="1" applyFill="1" applyBorder="1" applyAlignment="1" applyProtection="1"/>
    <xf numFmtId="43" fontId="41" fillId="49" borderId="30" xfId="1" applyFont="1" applyFill="1" applyBorder="1" applyProtection="1"/>
    <xf numFmtId="0" fontId="41" fillId="45" borderId="0" xfId="4" applyNumberFormat="1" applyFont="1" applyFill="1" applyBorder="1" applyAlignment="1" applyProtection="1">
      <alignment horizontal="left" wrapText="1"/>
    </xf>
    <xf numFmtId="49" fontId="41" fillId="45" borderId="0" xfId="4" applyNumberFormat="1" applyFont="1" applyFill="1" applyAlignment="1" applyProtection="1">
      <alignment horizontal="center"/>
    </xf>
    <xf numFmtId="43" fontId="41" fillId="0" borderId="35" xfId="1" applyFont="1" applyFill="1" applyBorder="1" applyProtection="1"/>
    <xf numFmtId="43" fontId="38" fillId="15" borderId="54" xfId="1" applyFont="1" applyFill="1" applyBorder="1" applyAlignment="1" applyProtection="1">
      <alignment horizontal="right"/>
    </xf>
    <xf numFmtId="43" fontId="38" fillId="15" borderId="55" xfId="1" applyFont="1" applyFill="1" applyBorder="1" applyAlignment="1" applyProtection="1">
      <alignment horizontal="right"/>
    </xf>
    <xf numFmtId="0" fontId="38" fillId="45" borderId="0" xfId="4" applyNumberFormat="1" applyFont="1" applyFill="1" applyBorder="1" applyAlignment="1" applyProtection="1">
      <alignment horizontal="left" wrapText="1"/>
    </xf>
    <xf numFmtId="49" fontId="38" fillId="45" borderId="0" xfId="4" applyNumberFormat="1" applyFont="1" applyFill="1" applyAlignment="1" applyProtection="1">
      <alignment horizontal="center"/>
    </xf>
    <xf numFmtId="43" fontId="38" fillId="0" borderId="51" xfId="1" applyFont="1" applyFill="1" applyBorder="1" applyAlignment="1" applyProtection="1"/>
    <xf numFmtId="43" fontId="38" fillId="0" borderId="54" xfId="1" applyFont="1" applyFill="1" applyBorder="1" applyAlignment="1" applyProtection="1"/>
    <xf numFmtId="43" fontId="41" fillId="16" borderId="60" xfId="1" applyFont="1" applyFill="1" applyBorder="1" applyProtection="1">
      <protection locked="0"/>
    </xf>
    <xf numFmtId="43" fontId="38" fillId="0" borderId="56" xfId="1" applyFont="1" applyFill="1" applyBorder="1" applyAlignment="1" applyProtection="1"/>
    <xf numFmtId="43" fontId="41" fillId="0" borderId="32" xfId="1" applyFont="1" applyFill="1" applyBorder="1" applyAlignment="1" applyProtection="1">
      <alignment horizontal="right"/>
    </xf>
    <xf numFmtId="43" fontId="41" fillId="0" borderId="30" xfId="1" applyFont="1" applyFill="1" applyBorder="1" applyAlignment="1" applyProtection="1">
      <alignment horizontal="right"/>
    </xf>
    <xf numFmtId="43" fontId="41" fillId="49" borderId="30" xfId="1" applyFont="1" applyFill="1" applyBorder="1" applyAlignment="1" applyProtection="1">
      <alignment horizontal="right"/>
    </xf>
    <xf numFmtId="43" fontId="42" fillId="42" borderId="28" xfId="1" applyFont="1" applyFill="1" applyBorder="1" applyAlignment="1" applyProtection="1">
      <protection locked="0"/>
    </xf>
    <xf numFmtId="43" fontId="41" fillId="42" borderId="28" xfId="1" applyFont="1" applyFill="1" applyBorder="1" applyProtection="1">
      <protection locked="0"/>
    </xf>
    <xf numFmtId="43" fontId="38" fillId="41" borderId="57" xfId="1" applyFont="1" applyFill="1" applyBorder="1" applyAlignment="1" applyProtection="1"/>
    <xf numFmtId="43" fontId="38" fillId="41" borderId="50" xfId="1" applyFont="1" applyFill="1" applyBorder="1" applyAlignment="1" applyProtection="1"/>
    <xf numFmtId="43" fontId="38" fillId="46" borderId="28" xfId="1" applyFont="1" applyFill="1" applyBorder="1" applyAlignment="1" applyProtection="1"/>
    <xf numFmtId="44" fontId="35" fillId="51" borderId="28" xfId="72" applyFont="1" applyFill="1" applyBorder="1" applyAlignment="1" applyProtection="1"/>
    <xf numFmtId="43" fontId="9" fillId="52" borderId="28" xfId="1" applyFont="1" applyFill="1" applyBorder="1" applyAlignment="1" applyProtection="1">
      <protection locked="0"/>
    </xf>
    <xf numFmtId="43" fontId="9" fillId="0" borderId="0" xfId="1" applyFont="1" applyFill="1" applyAlignment="1" applyProtection="1"/>
    <xf numFmtId="43" fontId="9" fillId="16" borderId="28" xfId="1" applyFont="1" applyFill="1" applyBorder="1" applyAlignment="1" applyProtection="1">
      <protection locked="0"/>
    </xf>
    <xf numFmtId="43" fontId="38" fillId="41" borderId="33" xfId="1" applyFont="1" applyFill="1" applyBorder="1" applyAlignment="1" applyProtection="1"/>
    <xf numFmtId="43" fontId="38" fillId="0" borderId="0" xfId="1" applyFont="1" applyBorder="1" applyAlignment="1" applyProtection="1"/>
    <xf numFmtId="43" fontId="41" fillId="0" borderId="0" xfId="1" applyFont="1" applyFill="1" applyProtection="1"/>
    <xf numFmtId="43" fontId="38" fillId="41" borderId="36" xfId="1" applyFont="1" applyFill="1" applyBorder="1" applyAlignment="1" applyProtection="1">
      <alignment horizontal="center"/>
    </xf>
    <xf numFmtId="43" fontId="38" fillId="41" borderId="34" xfId="1" applyFont="1" applyFill="1" applyBorder="1" applyAlignment="1" applyProtection="1">
      <alignment horizontal="center"/>
    </xf>
    <xf numFmtId="43" fontId="38" fillId="0" borderId="27" xfId="1" applyFont="1" applyBorder="1" applyAlignment="1" applyProtection="1"/>
    <xf numFmtId="43" fontId="38" fillId="0" borderId="50" xfId="1" applyFont="1" applyBorder="1" applyAlignment="1" applyProtection="1">
      <protection locked="0"/>
    </xf>
    <xf numFmtId="43" fontId="50" fillId="16" borderId="28" xfId="1" applyFont="1" applyFill="1" applyBorder="1" applyProtection="1">
      <protection locked="0"/>
    </xf>
    <xf numFmtId="43" fontId="38" fillId="15" borderId="61" xfId="1" applyFont="1" applyFill="1" applyBorder="1" applyAlignment="1" applyProtection="1"/>
    <xf numFmtId="0" fontId="32" fillId="15" borderId="37" xfId="4" applyNumberFormat="1" applyFont="1" applyFill="1" applyBorder="1" applyAlignment="1" applyProtection="1"/>
    <xf numFmtId="0" fontId="32" fillId="15" borderId="38" xfId="4" applyNumberFormat="1" applyFont="1" applyFill="1" applyBorder="1" applyAlignment="1" applyProtection="1"/>
    <xf numFmtId="0" fontId="43" fillId="47" borderId="15" xfId="0" applyNumberFormat="1" applyFont="1" applyFill="1" applyBorder="1" applyAlignment="1" applyProtection="1"/>
    <xf numFmtId="0" fontId="43" fillId="47" borderId="17" xfId="0" applyNumberFormat="1" applyFont="1" applyFill="1" applyBorder="1" applyAlignment="1" applyProtection="1"/>
    <xf numFmtId="0" fontId="43" fillId="47" borderId="37" xfId="0" applyNumberFormat="1" applyFont="1" applyFill="1" applyBorder="1" applyAlignment="1" applyProtection="1"/>
    <xf numFmtId="0" fontId="43" fillId="47" borderId="39" xfId="0" applyNumberFormat="1" applyFont="1" applyFill="1" applyBorder="1" applyAlignment="1" applyProtection="1"/>
    <xf numFmtId="0" fontId="43" fillId="47" borderId="45" xfId="0" applyNumberFormat="1" applyFont="1" applyFill="1" applyBorder="1" applyAlignment="1" applyProtection="1">
      <alignment wrapText="1"/>
    </xf>
    <xf numFmtId="49" fontId="38" fillId="47" borderId="45" xfId="0" applyNumberFormat="1" applyFont="1" applyFill="1" applyBorder="1" applyAlignment="1" applyProtection="1">
      <alignment wrapText="1"/>
    </xf>
    <xf numFmtId="0" fontId="43" fillId="47" borderId="0" xfId="0" applyNumberFormat="1" applyFont="1" applyFill="1" applyBorder="1" applyAlignment="1" applyProtection="1">
      <alignment wrapText="1"/>
    </xf>
    <xf numFmtId="49" fontId="38" fillId="47" borderId="0" xfId="0" applyNumberFormat="1" applyFont="1" applyFill="1" applyBorder="1" applyAlignment="1" applyProtection="1">
      <alignment wrapText="1"/>
    </xf>
    <xf numFmtId="0" fontId="3" fillId="0" borderId="0" xfId="4" applyNumberFormat="1" applyFont="1" applyAlignment="1">
      <alignment horizontal="center"/>
    </xf>
    <xf numFmtId="0" fontId="4" fillId="0" borderId="0" xfId="0" applyFont="1" applyAlignment="1"/>
  </cellXfs>
  <cellStyles count="1376">
    <cellStyle name="20% - Accent1 2" xfId="5"/>
    <cellStyle name="20% - Accent1 2 2" xfId="6"/>
    <cellStyle name="20% - Accent2 2" xfId="7"/>
    <cellStyle name="20% - Accent2 2 2" xfId="8"/>
    <cellStyle name="20% - Accent3 2" xfId="9"/>
    <cellStyle name="20% - Accent3 2 2" xfId="10"/>
    <cellStyle name="20% - Accent4 2" xfId="11"/>
    <cellStyle name="20% - Accent4 2 2" xfId="12"/>
    <cellStyle name="20% - Accent5 2" xfId="13"/>
    <cellStyle name="20% - Accent5 2 2" xfId="14"/>
    <cellStyle name="20% - Accent6 2" xfId="15"/>
    <cellStyle name="20% - Accent6 2 2" xfId="16"/>
    <cellStyle name="40% - Accent1 2" xfId="17"/>
    <cellStyle name="40% - Accent1 2 2" xfId="18"/>
    <cellStyle name="40% - Accent2 2" xfId="19"/>
    <cellStyle name="40% - Accent2 2 2" xfId="20"/>
    <cellStyle name="40% - Accent3 2" xfId="21"/>
    <cellStyle name="40% - Accent3 2 2" xfId="22"/>
    <cellStyle name="40% - Accent4 2" xfId="23"/>
    <cellStyle name="40% - Accent4 2 2" xfId="24"/>
    <cellStyle name="40% - Accent5 2" xfId="25"/>
    <cellStyle name="40% - Accent5 2 2" xfId="26"/>
    <cellStyle name="40% - Accent6 2" xfId="27"/>
    <cellStyle name="40% - Accent6 2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Calculation 2" xfId="42"/>
    <cellStyle name="Calculation 2 10" xfId="172"/>
    <cellStyle name="Calculation 2 10 2" xfId="173"/>
    <cellStyle name="Calculation 2 11" xfId="174"/>
    <cellStyle name="Calculation 2 11 2" xfId="175"/>
    <cellStyle name="Calculation 2 12" xfId="176"/>
    <cellStyle name="Calculation 2 12 2" xfId="177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2" xfId="213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2" xfId="235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2" xfId="25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2" xfId="279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265"/>
    <cellStyle name="Calculation 2 2 59" xfId="1266"/>
    <cellStyle name="Calculation 2 2 6" xfId="291"/>
    <cellStyle name="Calculation 2 2 6 2" xfId="292"/>
    <cellStyle name="Calculation 2 2 60" xfId="1267"/>
    <cellStyle name="Calculation 2 2 61" xfId="1268"/>
    <cellStyle name="Calculation 2 2 62" xfId="1269"/>
    <cellStyle name="Calculation 2 2 7" xfId="293"/>
    <cellStyle name="Calculation 2 2 7 2" xfId="294"/>
    <cellStyle name="Calculation 2 2 8" xfId="295"/>
    <cellStyle name="Calculation 2 2 8 2" xfId="296"/>
    <cellStyle name="Calculation 2 2 9" xfId="297"/>
    <cellStyle name="Calculation 2 2 9 2" xfId="298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2" xfId="320"/>
    <cellStyle name="Calculation 2 3 3" xfId="1270"/>
    <cellStyle name="Calculation 2 3 4" xfId="1271"/>
    <cellStyle name="Calculation 2 3 5" xfId="1272"/>
    <cellStyle name="Calculation 2 3 6" xfId="1273"/>
    <cellStyle name="Calculation 2 3 7" xfId="1274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3" xfId="1275"/>
    <cellStyle name="Calculation 2 4 4" xfId="1276"/>
    <cellStyle name="Calculation 2 4 5" xfId="1277"/>
    <cellStyle name="Calculation 2 4 6" xfId="1278"/>
    <cellStyle name="Calculation 2 4 7" xfId="1279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3" xfId="1280"/>
    <cellStyle name="Calculation 2 5 4" xfId="1281"/>
    <cellStyle name="Calculation 2 5 5" xfId="1282"/>
    <cellStyle name="Calculation 2 5 6" xfId="1283"/>
    <cellStyle name="Calculation 2 5 7" xfId="128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59" xfId="1285"/>
    <cellStyle name="Calculation 2 6" xfId="378"/>
    <cellStyle name="Calculation 2 6 2" xfId="379"/>
    <cellStyle name="Calculation 2 7" xfId="380"/>
    <cellStyle name="Calculation 2 7 2" xfId="381"/>
    <cellStyle name="Calculation 2 8" xfId="382"/>
    <cellStyle name="Calculation 2 8 2" xfId="383"/>
    <cellStyle name="Calculation 2 9" xfId="384"/>
    <cellStyle name="Calculation 2 9 2" xfId="385"/>
    <cellStyle name="Check Cell 2" xfId="44"/>
    <cellStyle name="Comma" xfId="1" builtinId="3"/>
    <cellStyle name="Comma 19" xfId="45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2" xfId="55"/>
    <cellStyle name="Comma 2 2 2" xfId="56"/>
    <cellStyle name="Comma 2 2 3" xfId="57"/>
    <cellStyle name="Comma 2 2 4" xfId="58"/>
    <cellStyle name="Comma 2 2 5" xfId="59"/>
    <cellStyle name="Comma 2 3" xfId="60"/>
    <cellStyle name="Comma 2 3 2" xfId="61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urrency" xfId="2" builtinId="4"/>
    <cellStyle name="Currency 2" xfId="72"/>
    <cellStyle name="Currency 2 2" xfId="73"/>
    <cellStyle name="Currency 2 3" xfId="74"/>
    <cellStyle name="Currency 3" xfId="75"/>
    <cellStyle name="Currency 4" xfId="76"/>
    <cellStyle name="Explanatory Text 2" xfId="77"/>
    <cellStyle name="Good 2" xfId="78"/>
    <cellStyle name="Heading 1 2" xfId="79"/>
    <cellStyle name="Heading 2 2" xfId="80"/>
    <cellStyle name="Heading 3 2" xfId="81"/>
    <cellStyle name="Heading 4 2" xfId="82"/>
    <cellStyle name="Hyperlink" xfId="1375" builtinId="8"/>
    <cellStyle name="Hyperlink 2" xfId="83"/>
    <cellStyle name="Hyperlink 2 2" xfId="386"/>
    <cellStyle name="Hyperlink 2 3" xfId="387"/>
    <cellStyle name="Input 2" xfId="84"/>
    <cellStyle name="Input 2 10" xfId="388"/>
    <cellStyle name="Input 2 10 2" xfId="389"/>
    <cellStyle name="Input 2 11" xfId="390"/>
    <cellStyle name="Input 2 11 2" xfId="391"/>
    <cellStyle name="Input 2 12" xfId="392"/>
    <cellStyle name="Input 2 12 2" xfId="393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2" xfId="429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2" xfId="451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2" xfId="473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2" xfId="49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286"/>
    <cellStyle name="Input 2 2 59" xfId="1287"/>
    <cellStyle name="Input 2 2 6" xfId="507"/>
    <cellStyle name="Input 2 2 6 2" xfId="508"/>
    <cellStyle name="Input 2 2 60" xfId="1288"/>
    <cellStyle name="Input 2 2 61" xfId="1289"/>
    <cellStyle name="Input 2 2 62" xfId="1290"/>
    <cellStyle name="Input 2 2 7" xfId="509"/>
    <cellStyle name="Input 2 2 7 2" xfId="510"/>
    <cellStyle name="Input 2 2 8" xfId="511"/>
    <cellStyle name="Input 2 2 8 2" xfId="512"/>
    <cellStyle name="Input 2 2 9" xfId="513"/>
    <cellStyle name="Input 2 2 9 2" xfId="514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2" xfId="536"/>
    <cellStyle name="Input 2 3 3" xfId="1291"/>
    <cellStyle name="Input 2 3 4" xfId="1292"/>
    <cellStyle name="Input 2 3 5" xfId="1293"/>
    <cellStyle name="Input 2 3 6" xfId="1294"/>
    <cellStyle name="Input 2 3 7" xfId="1295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3" xfId="1296"/>
    <cellStyle name="Input 2 4 4" xfId="1297"/>
    <cellStyle name="Input 2 4 5" xfId="1298"/>
    <cellStyle name="Input 2 4 6" xfId="1299"/>
    <cellStyle name="Input 2 4 7" xfId="1300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3" xfId="1301"/>
    <cellStyle name="Input 2 5 4" xfId="1302"/>
    <cellStyle name="Input 2 5 5" xfId="1303"/>
    <cellStyle name="Input 2 5 6" xfId="1304"/>
    <cellStyle name="Input 2 5 7" xfId="1305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59" xfId="1306"/>
    <cellStyle name="Input 2 6" xfId="594"/>
    <cellStyle name="Input 2 6 2" xfId="595"/>
    <cellStyle name="Input 2 7" xfId="596"/>
    <cellStyle name="Input 2 7 2" xfId="597"/>
    <cellStyle name="Input 2 8" xfId="598"/>
    <cellStyle name="Input 2 8 2" xfId="599"/>
    <cellStyle name="Input 2 9" xfId="600"/>
    <cellStyle name="Input 2 9 2" xfId="601"/>
    <cellStyle name="Linked Cell 2" xfId="86"/>
    <cellStyle name="Neutral 2" xfId="87"/>
    <cellStyle name="Normal" xfId="0" builtinId="0"/>
    <cellStyle name="Normal 10" xfId="88"/>
    <cellStyle name="Normal 11" xfId="89"/>
    <cellStyle name="Normal 2" xfId="4"/>
    <cellStyle name="Normal 2 10" xfId="90"/>
    <cellStyle name="Normal 2 10 2" xfId="91"/>
    <cellStyle name="Normal 2 11" xfId="92"/>
    <cellStyle name="Normal 2 11 2" xfId="93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3" xfId="102"/>
    <cellStyle name="Normal 2 13 2" xfId="103"/>
    <cellStyle name="Normal 2 14" xfId="104"/>
    <cellStyle name="Normal 2 14 2" xfId="105"/>
    <cellStyle name="Normal 2 15" xfId="106"/>
    <cellStyle name="Normal 2 15 2" xfId="107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4" xfId="604"/>
    <cellStyle name="Normal 2 4" xfId="130"/>
    <cellStyle name="Normal 2 4 2" xfId="131"/>
    <cellStyle name="Normal 2 4 3" xfId="132"/>
    <cellStyle name="Normal 2 4 4" xfId="605"/>
    <cellStyle name="Normal 2 4 5" xfId="606"/>
    <cellStyle name="Normal 2 5" xfId="133"/>
    <cellStyle name="Normal 2 5 2" xfId="134"/>
    <cellStyle name="Normal 2 5 3" xfId="135"/>
    <cellStyle name="Normal 2 6" xfId="136"/>
    <cellStyle name="Normal 2 6 2" xfId="137"/>
    <cellStyle name="Normal 2 7" xfId="138"/>
    <cellStyle name="Normal 2 7 2" xfId="139"/>
    <cellStyle name="Normal 2 8" xfId="140"/>
    <cellStyle name="Normal 2 8 2" xfId="141"/>
    <cellStyle name="Normal 2 9" xfId="142"/>
    <cellStyle name="Normal 2 9 2" xfId="143"/>
    <cellStyle name="Normal 3" xfId="144"/>
    <cellStyle name="Normal 3 2" xfId="145"/>
    <cellStyle name="Normal 3 2 2" xfId="14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7" xfId="155"/>
    <cellStyle name="Normal 7 2" xfId="156"/>
    <cellStyle name="Normal 8" xfId="157"/>
    <cellStyle name="Normal 8 2" xfId="158"/>
    <cellStyle name="Normal 9" xfId="159"/>
    <cellStyle name="Normal 9 2" xfId="1264"/>
    <cellStyle name="Note 2" xfId="160"/>
    <cellStyle name="Note 2 2" xfId="161"/>
    <cellStyle name="Note 2 3" xfId="162"/>
    <cellStyle name="Note 2 3 10" xfId="612"/>
    <cellStyle name="Note 2 3 10 2" xfId="613"/>
    <cellStyle name="Note 2 3 11" xfId="614"/>
    <cellStyle name="Note 2 3 11 2" xfId="615"/>
    <cellStyle name="Note 2 3 12" xfId="616"/>
    <cellStyle name="Note 2 3 12 2" xfId="6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2" xfId="633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2" xfId="655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2" xfId="677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2" xfId="699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07"/>
    <cellStyle name="Note 2 3 59" xfId="1308"/>
    <cellStyle name="Note 2 3 6" xfId="711"/>
    <cellStyle name="Note 2 3 6 2" xfId="712"/>
    <cellStyle name="Note 2 3 60" xfId="1309"/>
    <cellStyle name="Note 2 3 61" xfId="1310"/>
    <cellStyle name="Note 2 3 62" xfId="1311"/>
    <cellStyle name="Note 2 3 7" xfId="713"/>
    <cellStyle name="Note 2 3 7 2" xfId="714"/>
    <cellStyle name="Note 2 3 8" xfId="715"/>
    <cellStyle name="Note 2 3 8 2" xfId="716"/>
    <cellStyle name="Note 2 3 9" xfId="717"/>
    <cellStyle name="Note 2 3 9 2" xfId="718"/>
    <cellStyle name="Note 2 4" xfId="163"/>
    <cellStyle name="Note 2 4 10" xfId="719"/>
    <cellStyle name="Note 2 4 10 2" xfId="720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2" xfId="740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2" xfId="762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2" xfId="78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2" xfId="806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12"/>
    <cellStyle name="Note 2 4 59" xfId="1313"/>
    <cellStyle name="Note 2 4 6" xfId="818"/>
    <cellStyle name="Note 2 4 6 2" xfId="819"/>
    <cellStyle name="Note 2 4 60" xfId="1314"/>
    <cellStyle name="Note 2 4 61" xfId="1315"/>
    <cellStyle name="Note 2 4 62" xfId="1316"/>
    <cellStyle name="Note 2 4 7" xfId="820"/>
    <cellStyle name="Note 2 4 7 2" xfId="821"/>
    <cellStyle name="Note 2 4 8" xfId="822"/>
    <cellStyle name="Note 2 4 8 2" xfId="823"/>
    <cellStyle name="Note 2 4 9" xfId="824"/>
    <cellStyle name="Note 2 4 9 2" xfId="825"/>
    <cellStyle name="Note 2 5" xfId="826"/>
    <cellStyle name="Note 2 5 2" xfId="827"/>
    <cellStyle name="Note 2 5 3" xfId="1317"/>
    <cellStyle name="Note 2 5 4" xfId="1318"/>
    <cellStyle name="Note 2 5 5" xfId="1319"/>
    <cellStyle name="Note 2 5 6" xfId="1320"/>
    <cellStyle name="Note 2 5 7" xfId="1321"/>
    <cellStyle name="Note 2 6" xfId="828"/>
    <cellStyle name="Note 2 6 2" xfId="829"/>
    <cellStyle name="Note 2 6 3" xfId="1322"/>
    <cellStyle name="Note 2 6 4" xfId="1323"/>
    <cellStyle name="Note 2 6 5" xfId="1324"/>
    <cellStyle name="Note 2 6 6" xfId="1325"/>
    <cellStyle name="Note 2 6 7" xfId="1326"/>
    <cellStyle name="Note 2 7" xfId="830"/>
    <cellStyle name="Note 2 7 2" xfId="831"/>
    <cellStyle name="Note 2 7 3" xfId="1327"/>
    <cellStyle name="Note 2 7 4" xfId="1328"/>
    <cellStyle name="Note 2 7 5" xfId="1329"/>
    <cellStyle name="Note 2 7 6" xfId="1330"/>
    <cellStyle name="Note 2 7 7" xfId="1331"/>
    <cellStyle name="Note 2 8" xfId="832"/>
    <cellStyle name="Note 2 9" xfId="1332"/>
    <cellStyle name="Note 3" xfId="164"/>
    <cellStyle name="Output 2" xfId="165"/>
    <cellStyle name="Output 2 10" xfId="833"/>
    <cellStyle name="Output 2 10 2" xfId="834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2" xfId="874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2" xfId="896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2" xfId="91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2" xfId="940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33"/>
    <cellStyle name="Output 2 2 59" xfId="1334"/>
    <cellStyle name="Output 2 2 6" xfId="952"/>
    <cellStyle name="Output 2 2 6 2" xfId="953"/>
    <cellStyle name="Output 2 2 60" xfId="1335"/>
    <cellStyle name="Output 2 2 61" xfId="1336"/>
    <cellStyle name="Output 2 2 62" xfId="1337"/>
    <cellStyle name="Output 2 2 7" xfId="954"/>
    <cellStyle name="Output 2 2 7 2" xfId="955"/>
    <cellStyle name="Output 2 2 8" xfId="956"/>
    <cellStyle name="Output 2 2 8 2" xfId="957"/>
    <cellStyle name="Output 2 2 9" xfId="958"/>
    <cellStyle name="Output 2 2 9 2" xfId="959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2" xfId="981"/>
    <cellStyle name="Output 2 3 3" xfId="1338"/>
    <cellStyle name="Output 2 3 4" xfId="1339"/>
    <cellStyle name="Output 2 3 5" xfId="1340"/>
    <cellStyle name="Output 2 3 6" xfId="1341"/>
    <cellStyle name="Output 2 3 7" xfId="1342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3" xfId="1343"/>
    <cellStyle name="Output 2 4 4" xfId="1344"/>
    <cellStyle name="Output 2 4 5" xfId="1345"/>
    <cellStyle name="Output 2 4 6" xfId="1346"/>
    <cellStyle name="Output 2 4 7" xfId="134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3" xfId="1348"/>
    <cellStyle name="Output 2 5 4" xfId="1349"/>
    <cellStyle name="Output 2 5 5" xfId="1350"/>
    <cellStyle name="Output 2 5 6" xfId="1351"/>
    <cellStyle name="Output 2 5 7" xfId="1352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59" xfId="1353"/>
    <cellStyle name="Output 2 6" xfId="1039"/>
    <cellStyle name="Output 2 6 2" xfId="1040"/>
    <cellStyle name="Output 2 7" xfId="1041"/>
    <cellStyle name="Output 2 7 2" xfId="1042"/>
    <cellStyle name="Output 2 8" xfId="1043"/>
    <cellStyle name="Output 2 8 2" xfId="1044"/>
    <cellStyle name="Output 2 9" xfId="1045"/>
    <cellStyle name="Output 2 9 2" xfId="1046"/>
    <cellStyle name="Percent" xfId="3" builtinId="5"/>
    <cellStyle name="Percent 2" xfId="167"/>
    <cellStyle name="Percent 2 2" xfId="1047"/>
    <cellStyle name="Percent 2 3" xfId="1048"/>
    <cellStyle name="Title 2" xfId="168"/>
    <cellStyle name="Total 2" xfId="169"/>
    <cellStyle name="Total 2 10" xfId="1049"/>
    <cellStyle name="Total 2 10 2" xfId="1050"/>
    <cellStyle name="Total 2 11" xfId="1051"/>
    <cellStyle name="Total 2 11 2" xfId="1052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2" xfId="1090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2" xfId="1112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2" xfId="1134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2" xfId="115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54"/>
    <cellStyle name="Total 2 2 59" xfId="1355"/>
    <cellStyle name="Total 2 2 6" xfId="1168"/>
    <cellStyle name="Total 2 2 6 2" xfId="1169"/>
    <cellStyle name="Total 2 2 60" xfId="1356"/>
    <cellStyle name="Total 2 2 61" xfId="1357"/>
    <cellStyle name="Total 2 2 62" xfId="1358"/>
    <cellStyle name="Total 2 2 7" xfId="1170"/>
    <cellStyle name="Total 2 2 7 2" xfId="1171"/>
    <cellStyle name="Total 2 2 8" xfId="1172"/>
    <cellStyle name="Total 2 2 8 2" xfId="1173"/>
    <cellStyle name="Total 2 2 9" xfId="1174"/>
    <cellStyle name="Total 2 2 9 2" xfId="1175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2" xfId="1197"/>
    <cellStyle name="Total 2 3 3" xfId="1359"/>
    <cellStyle name="Total 2 3 4" xfId="1360"/>
    <cellStyle name="Total 2 3 5" xfId="1361"/>
    <cellStyle name="Total 2 3 6" xfId="1362"/>
    <cellStyle name="Total 2 3 7" xfId="1363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3" xfId="1364"/>
    <cellStyle name="Total 2 4 4" xfId="1365"/>
    <cellStyle name="Total 2 4 5" xfId="1366"/>
    <cellStyle name="Total 2 4 6" xfId="1367"/>
    <cellStyle name="Total 2 4 7" xfId="136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3" xfId="1369"/>
    <cellStyle name="Total 2 5 4" xfId="1370"/>
    <cellStyle name="Total 2 5 5" xfId="1371"/>
    <cellStyle name="Total 2 5 6" xfId="1372"/>
    <cellStyle name="Total 2 5 7" xfId="1373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59" xfId="1374"/>
    <cellStyle name="Total 2 6" xfId="1255"/>
    <cellStyle name="Total 2 6 2" xfId="1256"/>
    <cellStyle name="Total 2 7" xfId="1257"/>
    <cellStyle name="Total 2 7 2" xfId="1258"/>
    <cellStyle name="Total 2 8" xfId="1259"/>
    <cellStyle name="Total 2 8 2" xfId="1260"/>
    <cellStyle name="Total 2 9" xfId="1261"/>
    <cellStyle name="Total 2 9 2" xfId="1262"/>
    <cellStyle name="Warning Text 2" xfId="171"/>
  </cellStyles>
  <dxfs count="7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L36"/>
  <sheetViews>
    <sheetView tabSelected="1" workbookViewId="0"/>
  </sheetViews>
  <sheetFormatPr defaultColWidth="12.42578125" defaultRowHeight="12.75"/>
  <cols>
    <col min="1" max="1" width="30" style="1" customWidth="1"/>
    <col min="2" max="3" width="18.28515625" style="1" customWidth="1"/>
    <col min="4" max="4" width="18.85546875" style="1" customWidth="1"/>
    <col min="5" max="5" width="17.85546875" style="1" customWidth="1"/>
    <col min="6" max="6" width="8.7109375" style="1" bestFit="1" customWidth="1"/>
    <col min="7" max="7" width="22.85546875" style="1" customWidth="1"/>
    <col min="8" max="16384" width="12.42578125" style="1"/>
  </cols>
  <sheetData>
    <row r="1" spans="1:9">
      <c r="B1" s="268"/>
      <c r="C1" s="268" t="s">
        <v>27</v>
      </c>
      <c r="D1" s="268"/>
      <c r="E1" s="268"/>
      <c r="F1" s="269"/>
    </row>
    <row r="2" spans="1:9">
      <c r="B2" s="268"/>
      <c r="C2" s="268" t="s">
        <v>0</v>
      </c>
      <c r="D2" s="268"/>
      <c r="E2" s="268"/>
      <c r="F2" s="269"/>
    </row>
    <row r="3" spans="1:9">
      <c r="B3" s="268"/>
      <c r="C3" s="268" t="s">
        <v>1</v>
      </c>
      <c r="D3" s="268"/>
      <c r="E3" s="268"/>
      <c r="F3" s="269"/>
    </row>
    <row r="4" spans="1:9">
      <c r="B4" s="268"/>
      <c r="C4" s="268" t="s">
        <v>1516</v>
      </c>
      <c r="D4" s="268"/>
      <c r="E4" s="268"/>
      <c r="F4" s="269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" t="s">
        <v>1514</v>
      </c>
    </row>
    <row r="7" spans="1:9">
      <c r="A7" s="5"/>
      <c r="B7" s="6" t="s">
        <v>3</v>
      </c>
      <c r="C7" s="6" t="s">
        <v>4</v>
      </c>
      <c r="D7" s="7" t="s">
        <v>5</v>
      </c>
      <c r="E7" s="8"/>
      <c r="F7" s="9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14"/>
      <c r="B9" s="15"/>
      <c r="C9" s="16"/>
      <c r="D9" s="17"/>
      <c r="E9" s="16"/>
      <c r="F9" s="18"/>
      <c r="G9" s="19" t="s">
        <v>13</v>
      </c>
    </row>
    <row r="10" spans="1:9">
      <c r="A10" s="20" t="s">
        <v>14</v>
      </c>
      <c r="B10" s="43">
        <f>SUM(EASTERNFL:VALENCIA!B10)</f>
        <v>947774106.19999969</v>
      </c>
      <c r="C10" s="43">
        <f>SUM(EASTERNFL:VALENCIA!C10)</f>
        <v>51692037.5</v>
      </c>
      <c r="D10" s="43">
        <f>SUM(EASTERNFL:VALENCIA!D10)</f>
        <v>5798899.8599999994</v>
      </c>
      <c r="E10" s="21">
        <f t="array" ref="E10">SUM(ROUND(B10:D10,2))</f>
        <v>1005265043.5600001</v>
      </c>
      <c r="F10" s="22">
        <f>E10/$E$22</f>
        <v>0.41717682482784219</v>
      </c>
      <c r="G10" s="23"/>
    </row>
    <row r="11" spans="1:9">
      <c r="A11" s="20" t="s">
        <v>15</v>
      </c>
      <c r="B11" s="43">
        <f>SUM(EASTERNFL:VALENCIA!B11)</f>
        <v>0</v>
      </c>
      <c r="C11" s="43">
        <f>SUM(EASTERNFL:VALENCIA!C11)</f>
        <v>0</v>
      </c>
      <c r="D11" s="43">
        <f>SUM(EASTERNFL:VALENCIA!D11)</f>
        <v>0</v>
      </c>
      <c r="E11" s="21">
        <f t="array" ref="E11">SUM(ROUND(B11:D11,2))</f>
        <v>0</v>
      </c>
      <c r="F11" s="22">
        <f>E11/$E$22</f>
        <v>0</v>
      </c>
      <c r="G11" s="23"/>
    </row>
    <row r="12" spans="1:9">
      <c r="A12" s="20" t="s">
        <v>16</v>
      </c>
      <c r="B12" s="43">
        <f>SUM(EASTERNFL:VALENCIA!B12)</f>
        <v>4556064.7600000007</v>
      </c>
      <c r="C12" s="43">
        <f>SUM(EASTERNFL:VALENCIA!C12)</f>
        <v>1114228</v>
      </c>
      <c r="D12" s="43">
        <f>SUM(EASTERNFL:VALENCIA!D12)</f>
        <v>39882.5</v>
      </c>
      <c r="E12" s="21">
        <f t="array" ref="E12">SUM(ROUND(B12:D12,2))</f>
        <v>5710175.2599999998</v>
      </c>
      <c r="F12" s="22">
        <f>E12/$E$22</f>
        <v>2.3696763350501576E-3</v>
      </c>
      <c r="G12" s="23"/>
    </row>
    <row r="13" spans="1:9">
      <c r="A13" s="20" t="s">
        <v>17</v>
      </c>
      <c r="B13" s="43">
        <f>SUM(EASTERNFL:VALENCIA!B13)</f>
        <v>0</v>
      </c>
      <c r="C13" s="43">
        <f>SUM(EASTERNFL:VALENCIA!C13)</f>
        <v>0</v>
      </c>
      <c r="D13" s="43">
        <f>SUM(EASTERNFL:VALENCIA!D13)</f>
        <v>0</v>
      </c>
      <c r="E13" s="26"/>
      <c r="F13" s="27"/>
      <c r="G13" s="28"/>
    </row>
    <row r="14" spans="1:9">
      <c r="A14" s="29" t="s">
        <v>18</v>
      </c>
      <c r="B14" s="43">
        <f>SUM(EASTERNFL:VALENCIA!B14)</f>
        <v>202744523.97000003</v>
      </c>
      <c r="C14" s="43">
        <f>SUM(EASTERNFL:VALENCIA!C14)</f>
        <v>36653295.099999994</v>
      </c>
      <c r="D14" s="43">
        <f>SUM(EASTERNFL:VALENCIA!D14)</f>
        <v>6782149.4000000004</v>
      </c>
      <c r="E14" s="21">
        <f t="array" ref="E14">SUM(ROUND(B14:D14,2))</f>
        <v>246179968.47</v>
      </c>
      <c r="F14" s="22">
        <f t="shared" ref="F14:F20" si="0">E14/$E$22</f>
        <v>0.10216268658744337</v>
      </c>
      <c r="G14" s="23"/>
      <c r="H14" s="30"/>
      <c r="I14" s="30"/>
    </row>
    <row r="15" spans="1:9">
      <c r="A15" s="29" t="s">
        <v>19</v>
      </c>
      <c r="B15" s="43">
        <f>SUM(EASTERNFL:VALENCIA!B15)</f>
        <v>10317025.17</v>
      </c>
      <c r="C15" s="43">
        <f>SUM(EASTERNFL:VALENCIA!C15)</f>
        <v>2289005.9299999997</v>
      </c>
      <c r="D15" s="43">
        <f>SUM(EASTERNFL:VALENCIA!D15)</f>
        <v>0</v>
      </c>
      <c r="E15" s="21">
        <f t="array" ref="E15">SUM(ROUND(B15:D15,2))</f>
        <v>12606031.1</v>
      </c>
      <c r="F15" s="22">
        <f t="shared" si="0"/>
        <v>5.2314004765899791E-3</v>
      </c>
      <c r="G15" s="23"/>
      <c r="H15" s="30"/>
      <c r="I15" s="30"/>
    </row>
    <row r="16" spans="1:9">
      <c r="A16" s="20" t="s">
        <v>20</v>
      </c>
      <c r="B16" s="43">
        <f>SUM(EASTERNFL:VALENCIA!B16)</f>
        <v>244703212.71000001</v>
      </c>
      <c r="C16" s="43">
        <f>SUM(EASTERNFL:VALENCIA!C16)</f>
        <v>23202162.630000003</v>
      </c>
      <c r="D16" s="43">
        <f>SUM(EASTERNFL:VALENCIA!D16)</f>
        <v>279662.2</v>
      </c>
      <c r="E16" s="21">
        <f t="array" ref="E16">SUM(ROUND(B16:D16,2))</f>
        <v>268185037.53999999</v>
      </c>
      <c r="F16" s="22">
        <f t="shared" si="0"/>
        <v>0.11129461144999535</v>
      </c>
      <c r="G16" s="23"/>
    </row>
    <row r="17" spans="1:12">
      <c r="A17" s="20" t="s">
        <v>21</v>
      </c>
      <c r="B17" s="43">
        <f>SUM(EASTERNFL:VALENCIA!B17)</f>
        <v>322711405.10999995</v>
      </c>
      <c r="C17" s="43">
        <f>SUM(EASTERNFL:VALENCIA!C17)</f>
        <v>148504086.17000002</v>
      </c>
      <c r="D17" s="43">
        <f>SUM(EASTERNFL:VALENCIA!D17)</f>
        <v>8718784.2199999988</v>
      </c>
      <c r="E17" s="21">
        <f t="array" ref="E17">SUM(ROUND(B17:D17,2))</f>
        <v>479934275.5</v>
      </c>
      <c r="F17" s="22">
        <f t="shared" si="0"/>
        <v>0.19916882464160876</v>
      </c>
      <c r="G17" s="23"/>
    </row>
    <row r="18" spans="1:12">
      <c r="A18" s="20" t="s">
        <v>22</v>
      </c>
      <c r="B18" s="43">
        <f>SUM(EASTERNFL:VALENCIA!B18)</f>
        <v>130051595.28999999</v>
      </c>
      <c r="C18" s="43">
        <f>SUM(EASTERNFL:VALENCIA!C18)</f>
        <v>165737249.66</v>
      </c>
      <c r="D18" s="43">
        <f>SUM(EASTERNFL:VALENCIA!D18)</f>
        <v>12958096.920000002</v>
      </c>
      <c r="E18" s="21">
        <f t="array" ref="E18">SUM(ROUND(B18:D18,2))</f>
        <v>308746941.87</v>
      </c>
      <c r="F18" s="22">
        <f t="shared" si="0"/>
        <v>0.12812747216246489</v>
      </c>
      <c r="G18" s="23"/>
    </row>
    <row r="19" spans="1:12">
      <c r="A19" s="20" t="s">
        <v>23</v>
      </c>
      <c r="B19" s="43">
        <f>SUM(EASTERNFL:VALENCIA!B19)</f>
        <v>1235710.0899999999</v>
      </c>
      <c r="C19" s="43">
        <f>SUM(EASTERNFL:VALENCIA!C19)</f>
        <v>17412368.010000002</v>
      </c>
      <c r="D19" s="43">
        <f>SUM(EASTERNFL:VALENCIA!D19)</f>
        <v>0</v>
      </c>
      <c r="E19" s="21">
        <f t="array" ref="E19">SUM(ROUND(B19:D19,2))</f>
        <v>18648078.100000001</v>
      </c>
      <c r="F19" s="22">
        <f t="shared" si="0"/>
        <v>7.7388008871267311E-3</v>
      </c>
      <c r="G19" s="23"/>
    </row>
    <row r="20" spans="1:12" ht="13.5" thickBot="1">
      <c r="A20" s="20" t="s">
        <v>24</v>
      </c>
      <c r="B20" s="43">
        <f>SUM(EASTERNFL:VALENCIA!B20)</f>
        <v>4861392</v>
      </c>
      <c r="C20" s="43">
        <f>SUM(EASTERNFL:VALENCIA!C20)</f>
        <v>59548791.11999999</v>
      </c>
      <c r="D20" s="43">
        <f>SUM(EASTERNFL:VALENCIA!D20)</f>
        <v>0</v>
      </c>
      <c r="E20" s="31">
        <f t="array" ref="E20">SUM(ROUND(B20:D20,2))</f>
        <v>64410183.119999997</v>
      </c>
      <c r="F20" s="22">
        <f t="shared" si="0"/>
        <v>2.6729702631878786E-2</v>
      </c>
      <c r="G20" s="23"/>
    </row>
    <row r="21" spans="1:12">
      <c r="A21" s="32"/>
      <c r="B21" s="15"/>
      <c r="C21" s="16"/>
      <c r="D21" s="17"/>
      <c r="E21" s="26"/>
      <c r="F21" s="18"/>
      <c r="G21" s="28"/>
    </row>
    <row r="22" spans="1:12" ht="13.5" thickBot="1">
      <c r="A22" s="33" t="s">
        <v>11</v>
      </c>
      <c r="B22" s="31">
        <f t="array" ref="B22">SUM(ROUND(B10:B20,2))</f>
        <v>1868955035.3</v>
      </c>
      <c r="C22" s="31">
        <f t="array" ref="C22">SUM(ROUND(C10:C20,2))</f>
        <v>506153224.12</v>
      </c>
      <c r="D22" s="34">
        <f t="array" ref="D22">SUM(ROUND(D10:D20,2))</f>
        <v>34577475.100000001</v>
      </c>
      <c r="E22" s="31">
        <f t="array" ref="E22">SUM(ROUND(E10:E20,2))</f>
        <v>2409685734.5199995</v>
      </c>
      <c r="F22" s="35">
        <f>SUM(F10:F20)</f>
        <v>1.0000000000000002</v>
      </c>
      <c r="G22" s="28"/>
    </row>
    <row r="23" spans="1:12" ht="12.75" customHeight="1">
      <c r="A23" s="36" t="s">
        <v>25</v>
      </c>
      <c r="B23" s="37">
        <f>'FCS AGL'!D437</f>
        <v>1868955035.3</v>
      </c>
      <c r="C23" s="37">
        <f>'FCS AGL'!D507</f>
        <v>506153224.12000006</v>
      </c>
      <c r="D23" s="37">
        <f>'FCS AGL'!D530</f>
        <v>34577475.100000009</v>
      </c>
      <c r="E23" s="38"/>
      <c r="F23" s="39"/>
    </row>
    <row r="24" spans="1:12" ht="12.75" customHeight="1">
      <c r="A24" s="40"/>
      <c r="B24" s="2"/>
      <c r="C24" s="2"/>
      <c r="D24" s="2"/>
      <c r="E24" s="2"/>
      <c r="F24" s="41"/>
      <c r="K24" s="44"/>
      <c r="L24" s="44"/>
    </row>
    <row r="25" spans="1:12">
      <c r="A25" s="42" t="s">
        <v>26</v>
      </c>
      <c r="B25" s="23"/>
      <c r="C25" s="23"/>
      <c r="D25" s="23"/>
      <c r="E25" s="23"/>
      <c r="K25" s="44"/>
      <c r="L25" s="44"/>
    </row>
    <row r="26" spans="1:12">
      <c r="B26" s="23"/>
      <c r="C26" s="23"/>
      <c r="D26" s="23"/>
      <c r="E26" s="23"/>
      <c r="H26" s="44"/>
      <c r="K26" s="44"/>
      <c r="L26" s="44"/>
    </row>
    <row r="27" spans="1:12">
      <c r="B27" s="23"/>
      <c r="C27" s="23"/>
      <c r="D27" s="23"/>
      <c r="E27" s="23"/>
      <c r="K27" s="44"/>
      <c r="L27" s="44"/>
    </row>
    <row r="28" spans="1:12">
      <c r="B28" s="23"/>
      <c r="C28" s="23"/>
      <c r="D28" s="23"/>
      <c r="E28" s="23"/>
      <c r="G28" s="63"/>
      <c r="H28" s="44"/>
      <c r="K28" s="44"/>
      <c r="L28" s="44"/>
    </row>
    <row r="29" spans="1:12">
      <c r="B29" s="23"/>
      <c r="C29" s="23"/>
      <c r="D29" s="23"/>
      <c r="E29" s="23"/>
      <c r="G29" s="44"/>
      <c r="H29" s="44"/>
    </row>
    <row r="30" spans="1:12">
      <c r="B30" s="23"/>
      <c r="C30" s="23"/>
      <c r="D30" s="23"/>
      <c r="E30" s="23"/>
      <c r="G30" s="44"/>
      <c r="H30" s="44"/>
      <c r="K30" s="44"/>
    </row>
    <row r="31" spans="1:12">
      <c r="B31" s="23"/>
      <c r="C31" s="23"/>
      <c r="D31" s="23"/>
      <c r="E31" s="23"/>
      <c r="G31" s="44"/>
      <c r="H31" s="44"/>
    </row>
    <row r="32" spans="1:12">
      <c r="B32" s="23"/>
      <c r="C32" s="23"/>
      <c r="D32" s="23"/>
      <c r="E32" s="23"/>
      <c r="G32" s="44"/>
      <c r="H32" s="44"/>
    </row>
    <row r="33" spans="2:8">
      <c r="B33" s="23"/>
      <c r="C33" s="23"/>
      <c r="D33" s="23"/>
      <c r="E33" s="23"/>
      <c r="G33" s="44"/>
      <c r="H33" s="44"/>
    </row>
    <row r="34" spans="2:8">
      <c r="B34" s="23"/>
      <c r="C34" s="23"/>
      <c r="D34" s="23"/>
      <c r="E34" s="23"/>
      <c r="G34" s="44"/>
      <c r="H34" s="44"/>
    </row>
    <row r="35" spans="2:8">
      <c r="B35" s="23"/>
      <c r="C35" s="23"/>
      <c r="D35" s="23"/>
      <c r="E35" s="23"/>
      <c r="G35" s="44"/>
      <c r="H35" s="44"/>
    </row>
    <row r="36" spans="2:8">
      <c r="B36" s="23"/>
      <c r="C36" s="23"/>
      <c r="D36" s="23"/>
      <c r="E36" s="23"/>
      <c r="G36" s="44"/>
      <c r="H36" s="44"/>
    </row>
  </sheetData>
  <sheetProtection formatColumns="0"/>
  <conditionalFormatting sqref="B23:D23">
    <cfRule type="cellIs" dxfId="69" priority="1" operator="notEqual">
      <formula>B22</formula>
    </cfRule>
    <cfRule type="cellIs" dxfId="68" priority="2" operator="equal">
      <formula>B22</formula>
    </cfRule>
  </conditionalFormatting>
  <printOptions horizontalCentered="1"/>
  <pageMargins left="0.7" right="0.7" top="0.75" bottom="0.75" header="0.5" footer="0.5"/>
  <pageSetup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1322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1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35180850.080000006</v>
      </c>
      <c r="C10" s="45">
        <v>1406768.87</v>
      </c>
      <c r="D10" s="46">
        <v>45916.979999999996</v>
      </c>
      <c r="E10" s="21">
        <v>36633535.929999992</v>
      </c>
      <c r="F10" s="22">
        <v>0.44334143095488282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5473269.8300000001</v>
      </c>
      <c r="C14" s="45">
        <v>471302.91000000003</v>
      </c>
      <c r="D14" s="46">
        <v>1110.68</v>
      </c>
      <c r="E14" s="21">
        <v>5945683.4199999999</v>
      </c>
      <c r="F14" s="22">
        <v>7.1955046885574331E-2</v>
      </c>
      <c r="G14" s="23"/>
      <c r="H14" s="30"/>
      <c r="I14" s="30"/>
    </row>
    <row r="15" spans="1:9">
      <c r="A15" s="29" t="s">
        <v>19</v>
      </c>
      <c r="B15" s="45">
        <v>2160.36</v>
      </c>
      <c r="C15" s="45">
        <v>27503.18</v>
      </c>
      <c r="D15" s="46">
        <v>0</v>
      </c>
      <c r="E15" s="21">
        <v>29663.54</v>
      </c>
      <c r="F15" s="22">
        <v>3.5899008755029037E-4</v>
      </c>
      <c r="G15" s="23"/>
      <c r="H15" s="30"/>
      <c r="I15" s="30"/>
    </row>
    <row r="16" spans="1:9">
      <c r="A16" s="20" t="s">
        <v>20</v>
      </c>
      <c r="B16" s="45">
        <v>8470136.1300000008</v>
      </c>
      <c r="C16" s="45">
        <v>661704.56000000006</v>
      </c>
      <c r="D16" s="46">
        <v>475.23</v>
      </c>
      <c r="E16" s="21">
        <v>9132315.9200000018</v>
      </c>
      <c r="F16" s="22">
        <v>0.11051988035338031</v>
      </c>
      <c r="G16" s="23"/>
    </row>
    <row r="17" spans="1:7">
      <c r="A17" s="20" t="s">
        <v>21</v>
      </c>
      <c r="B17" s="45">
        <v>10976988.630000001</v>
      </c>
      <c r="C17" s="45">
        <v>5515023.0800000001</v>
      </c>
      <c r="D17" s="46">
        <v>30836.39</v>
      </c>
      <c r="E17" s="21">
        <v>16522848.100000001</v>
      </c>
      <c r="F17" s="22">
        <v>0.19996058076679821</v>
      </c>
      <c r="G17" s="23"/>
    </row>
    <row r="18" spans="1:7">
      <c r="A18" s="20" t="s">
        <v>22</v>
      </c>
      <c r="B18" s="45">
        <v>3859183.31</v>
      </c>
      <c r="C18" s="45">
        <v>5936142.5300000003</v>
      </c>
      <c r="D18" s="46">
        <v>19153.91</v>
      </c>
      <c r="E18" s="21">
        <v>9814479.75</v>
      </c>
      <c r="F18" s="22">
        <v>0.11877547132651908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0</v>
      </c>
      <c r="C20" s="47">
        <v>4552000</v>
      </c>
      <c r="D20" s="46">
        <v>0</v>
      </c>
      <c r="E20" s="31">
        <v>4552000</v>
      </c>
      <c r="F20" s="22">
        <v>5.508859962529495E-2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63962588.340000004</v>
      </c>
      <c r="C22" s="31">
        <v>18570445.129999999</v>
      </c>
      <c r="D22" s="34">
        <v>97493.19</v>
      </c>
      <c r="E22" s="31">
        <v>82630526.659999996</v>
      </c>
      <c r="F22" s="35">
        <v>1</v>
      </c>
      <c r="G22" s="28"/>
    </row>
    <row r="23" spans="1:7" ht="12.75" customHeight="1">
      <c r="A23" s="175" t="s">
        <v>25</v>
      </c>
      <c r="B23" s="37">
        <v>63962588.339999996</v>
      </c>
      <c r="C23" s="37">
        <v>18570445.129999999</v>
      </c>
      <c r="D23" s="37">
        <v>97493.19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67" priority="1" operator="notEqual">
      <formula>B22</formula>
    </cfRule>
    <cfRule type="cellIs" dxfId="6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1346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1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71603492</v>
      </c>
      <c r="C10" s="45">
        <v>3825687</v>
      </c>
      <c r="D10" s="46">
        <v>383344</v>
      </c>
      <c r="E10" s="21">
        <v>75812523</v>
      </c>
      <c r="F10" s="22">
        <v>0.4212097257439234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321594</v>
      </c>
      <c r="C12" s="45">
        <v>51321</v>
      </c>
      <c r="D12" s="46">
        <v>0</v>
      </c>
      <c r="E12" s="21">
        <v>372915</v>
      </c>
      <c r="F12" s="22">
        <v>2.071892857012491E-3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15603772</v>
      </c>
      <c r="C14" s="45">
        <v>6297626</v>
      </c>
      <c r="D14" s="46">
        <v>108337</v>
      </c>
      <c r="E14" s="21">
        <v>22009735</v>
      </c>
      <c r="F14" s="22">
        <v>0.12228473708817779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0</v>
      </c>
      <c r="D15" s="46">
        <v>0</v>
      </c>
      <c r="E15" s="21">
        <v>0</v>
      </c>
      <c r="F15" s="22">
        <v>0</v>
      </c>
      <c r="G15" s="23"/>
      <c r="H15" s="30"/>
      <c r="I15" s="30"/>
    </row>
    <row r="16" spans="1:9">
      <c r="A16" s="20" t="s">
        <v>20</v>
      </c>
      <c r="B16" s="45">
        <v>19562234</v>
      </c>
      <c r="C16" s="45">
        <v>304233</v>
      </c>
      <c r="D16" s="46">
        <v>1295</v>
      </c>
      <c r="E16" s="21">
        <v>19867762</v>
      </c>
      <c r="F16" s="22">
        <v>0.11038406653694328</v>
      </c>
      <c r="G16" s="23"/>
    </row>
    <row r="17" spans="1:7">
      <c r="A17" s="20" t="s">
        <v>21</v>
      </c>
      <c r="B17" s="45">
        <v>27481359</v>
      </c>
      <c r="C17" s="45">
        <v>10695380</v>
      </c>
      <c r="D17" s="46">
        <v>50566</v>
      </c>
      <c r="E17" s="21">
        <v>38227305</v>
      </c>
      <c r="F17" s="22">
        <v>0.21238856085793781</v>
      </c>
      <c r="G17" s="23"/>
    </row>
    <row r="18" spans="1:7">
      <c r="A18" s="20" t="s">
        <v>22</v>
      </c>
      <c r="B18" s="45">
        <v>9493540</v>
      </c>
      <c r="C18" s="45">
        <v>11400369</v>
      </c>
      <c r="D18" s="46">
        <v>204353</v>
      </c>
      <c r="E18" s="21">
        <v>21098262</v>
      </c>
      <c r="F18" s="22">
        <v>0.11722064903041732</v>
      </c>
      <c r="G18" s="23"/>
    </row>
    <row r="19" spans="1:7">
      <c r="A19" s="20" t="s">
        <v>23</v>
      </c>
      <c r="B19" s="45">
        <v>114415</v>
      </c>
      <c r="C19" s="45">
        <v>2484672</v>
      </c>
      <c r="D19" s="46">
        <v>0</v>
      </c>
      <c r="E19" s="21">
        <v>2599087</v>
      </c>
      <c r="F19" s="22">
        <v>1.4440367885587934E-2</v>
      </c>
      <c r="G19" s="23"/>
    </row>
    <row r="20" spans="1:7" ht="13.5" thickBot="1">
      <c r="A20" s="20" t="s">
        <v>24</v>
      </c>
      <c r="B20" s="45"/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144180406</v>
      </c>
      <c r="C22" s="31">
        <v>35059288</v>
      </c>
      <c r="D22" s="34">
        <v>747895</v>
      </c>
      <c r="E22" s="31">
        <v>179987589</v>
      </c>
      <c r="F22" s="35">
        <v>1</v>
      </c>
      <c r="G22" s="28"/>
    </row>
    <row r="23" spans="1:7" ht="12.75" customHeight="1">
      <c r="A23" s="56" t="s">
        <v>25</v>
      </c>
      <c r="B23" s="37">
        <v>144180406</v>
      </c>
      <c r="C23" s="37">
        <v>35059288</v>
      </c>
      <c r="D23" s="37">
        <v>747895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65" priority="1" operator="notEqual">
      <formula>B22</formula>
    </cfRule>
    <cfRule type="cellIs" dxfId="6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1345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14173886.710000001</v>
      </c>
      <c r="C10" s="45">
        <v>352071.55000000005</v>
      </c>
      <c r="D10" s="46">
        <v>899</v>
      </c>
      <c r="E10" s="21">
        <v>14526857.260000002</v>
      </c>
      <c r="F10" s="22">
        <v>0.319147911652575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2561775.12</v>
      </c>
      <c r="C14" s="45">
        <v>390326.03</v>
      </c>
      <c r="D14" s="46">
        <v>14980.08</v>
      </c>
      <c r="E14" s="21">
        <v>2967081.2300000004</v>
      </c>
      <c r="F14" s="22">
        <v>6.5185315812627015E-2</v>
      </c>
      <c r="G14" s="23"/>
      <c r="H14" s="30"/>
      <c r="I14" s="30"/>
    </row>
    <row r="15" spans="1:9">
      <c r="A15" s="29" t="s">
        <v>19</v>
      </c>
      <c r="B15" s="45">
        <v>12825.82</v>
      </c>
      <c r="C15" s="45">
        <v>29198.219999999998</v>
      </c>
      <c r="D15" s="46">
        <v>0</v>
      </c>
      <c r="E15" s="21">
        <v>42024.04</v>
      </c>
      <c r="F15" s="22">
        <v>9.2324749704357435E-4</v>
      </c>
      <c r="G15" s="23"/>
      <c r="H15" s="30"/>
      <c r="I15" s="30"/>
    </row>
    <row r="16" spans="1:9">
      <c r="A16" s="20" t="s">
        <v>20</v>
      </c>
      <c r="B16" s="45">
        <v>3306017.89</v>
      </c>
      <c r="C16" s="45">
        <v>253008.08</v>
      </c>
      <c r="D16" s="46">
        <v>991.93</v>
      </c>
      <c r="E16" s="21">
        <v>3560017.9000000004</v>
      </c>
      <c r="F16" s="22">
        <v>7.8211842926223227E-2</v>
      </c>
      <c r="G16" s="23"/>
    </row>
    <row r="17" spans="1:7">
      <c r="A17" s="20" t="s">
        <v>21</v>
      </c>
      <c r="B17" s="45">
        <v>10182513.789999999</v>
      </c>
      <c r="C17" s="45">
        <v>6049733.9900000002</v>
      </c>
      <c r="D17" s="46">
        <v>1882834.88</v>
      </c>
      <c r="E17" s="21">
        <v>18115082.66</v>
      </c>
      <c r="F17" s="22">
        <v>0.39797945948515312</v>
      </c>
      <c r="G17" s="23"/>
    </row>
    <row r="18" spans="1:7">
      <c r="A18" s="20" t="s">
        <v>22</v>
      </c>
      <c r="B18" s="45">
        <v>1669016.58</v>
      </c>
      <c r="C18" s="45">
        <v>3070488.28</v>
      </c>
      <c r="D18" s="46">
        <v>1477551.32</v>
      </c>
      <c r="E18" s="21">
        <v>6217056.1799999997</v>
      </c>
      <c r="F18" s="22">
        <v>0.13658566756466739</v>
      </c>
      <c r="G18" s="23"/>
    </row>
    <row r="19" spans="1:7">
      <c r="A19" s="20" t="s">
        <v>23</v>
      </c>
      <c r="B19" s="45">
        <v>18084.599999999999</v>
      </c>
      <c r="C19" s="45">
        <v>71428.33</v>
      </c>
      <c r="D19" s="46">
        <v>0</v>
      </c>
      <c r="E19" s="21">
        <v>89512.93</v>
      </c>
      <c r="F19" s="22">
        <v>1.9665550617107893E-3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31924120.510000005</v>
      </c>
      <c r="C22" s="31">
        <v>10216254.48</v>
      </c>
      <c r="D22" s="34">
        <v>3377257.21</v>
      </c>
      <c r="E22" s="31">
        <v>45517632.199999996</v>
      </c>
      <c r="F22" s="35">
        <v>1.0000000000000002</v>
      </c>
      <c r="G22" s="28"/>
    </row>
    <row r="23" spans="1:7" ht="12.75" customHeight="1">
      <c r="A23" s="56" t="s">
        <v>25</v>
      </c>
      <c r="B23" s="37">
        <v>31924120.510000002</v>
      </c>
      <c r="C23" s="37">
        <v>10216254.48</v>
      </c>
      <c r="D23" s="37">
        <v>3377257.21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63" priority="1" operator="notEqual">
      <formula>B22</formula>
    </cfRule>
    <cfRule type="cellIs" dxfId="6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1344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6280315.4299999997</v>
      </c>
      <c r="C10" s="45">
        <v>256223.5</v>
      </c>
      <c r="D10" s="46">
        <v>6446.52</v>
      </c>
      <c r="E10" s="21">
        <v>6542985.4499999993</v>
      </c>
      <c r="F10" s="22">
        <v>0.37094703869463119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23890.81</v>
      </c>
      <c r="C12" s="45">
        <v>4702.05</v>
      </c>
      <c r="D12" s="46">
        <v>12302.9</v>
      </c>
      <c r="E12" s="21">
        <v>40895.760000000002</v>
      </c>
      <c r="F12" s="22">
        <v>2.3185381020779062E-3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618785.19999999995</v>
      </c>
      <c r="C14" s="45">
        <v>87191.98</v>
      </c>
      <c r="D14" s="46">
        <v>0</v>
      </c>
      <c r="E14" s="21">
        <v>705977.17999999993</v>
      </c>
      <c r="F14" s="22">
        <v>4.0024564674369961E-2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8301.25</v>
      </c>
      <c r="D15" s="46">
        <v>0</v>
      </c>
      <c r="E15" s="21">
        <v>8301.25</v>
      </c>
      <c r="F15" s="22">
        <v>4.7062982616961311E-4</v>
      </c>
      <c r="G15" s="23"/>
      <c r="H15" s="30"/>
      <c r="I15" s="30"/>
    </row>
    <row r="16" spans="1:9">
      <c r="A16" s="20" t="s">
        <v>20</v>
      </c>
      <c r="B16" s="45">
        <v>2105924.4700000002</v>
      </c>
      <c r="C16" s="45">
        <v>374997.62</v>
      </c>
      <c r="D16" s="46">
        <v>7477.99</v>
      </c>
      <c r="E16" s="21">
        <v>2488400.0800000005</v>
      </c>
      <c r="F16" s="22">
        <v>0.14107698203172434</v>
      </c>
      <c r="G16" s="23"/>
    </row>
    <row r="17" spans="1:7">
      <c r="A17" s="20" t="s">
        <v>21</v>
      </c>
      <c r="B17" s="45">
        <v>2439708.86</v>
      </c>
      <c r="C17" s="45">
        <v>1235578.05</v>
      </c>
      <c r="D17" s="46">
        <v>27603</v>
      </c>
      <c r="E17" s="21">
        <v>3702889.91</v>
      </c>
      <c r="F17" s="22">
        <v>0.20993108684457334</v>
      </c>
      <c r="G17" s="23"/>
    </row>
    <row r="18" spans="1:7">
      <c r="A18" s="20" t="s">
        <v>22</v>
      </c>
      <c r="B18" s="45">
        <v>946367.73</v>
      </c>
      <c r="C18" s="45">
        <v>1339897.19</v>
      </c>
      <c r="D18" s="46">
        <v>1127576.79</v>
      </c>
      <c r="E18" s="21">
        <v>3413841.71</v>
      </c>
      <c r="F18" s="22">
        <v>0.19354383141669926</v>
      </c>
      <c r="G18" s="23"/>
    </row>
    <row r="19" spans="1:7">
      <c r="A19" s="20" t="s">
        <v>23</v>
      </c>
      <c r="B19" s="45">
        <v>0</v>
      </c>
      <c r="C19" s="45">
        <v>306</v>
      </c>
      <c r="D19" s="46">
        <v>0</v>
      </c>
      <c r="E19" s="21">
        <v>306</v>
      </c>
      <c r="F19" s="22">
        <v>1.7348318242180588E-5</v>
      </c>
      <c r="G19" s="23"/>
    </row>
    <row r="20" spans="1:7" ht="13.5" thickBot="1">
      <c r="A20" s="20" t="s">
        <v>24</v>
      </c>
      <c r="B20" s="45">
        <v>0</v>
      </c>
      <c r="C20" s="47">
        <v>735000</v>
      </c>
      <c r="D20" s="46">
        <v>0</v>
      </c>
      <c r="E20" s="31">
        <v>735000</v>
      </c>
      <c r="F20" s="22">
        <v>4.1669980091512196E-2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12414992.5</v>
      </c>
      <c r="C22" s="31">
        <v>4042197.6399999997</v>
      </c>
      <c r="D22" s="34">
        <v>1181407.2</v>
      </c>
      <c r="E22" s="31">
        <v>17638597.34</v>
      </c>
      <c r="F22" s="35">
        <v>1</v>
      </c>
      <c r="G22" s="28"/>
    </row>
    <row r="23" spans="1:7" ht="12.75" customHeight="1">
      <c r="A23" s="56" t="s">
        <v>25</v>
      </c>
      <c r="B23" s="37">
        <v>12414992.5</v>
      </c>
      <c r="C23" s="37">
        <v>4042197.64</v>
      </c>
      <c r="D23" s="37">
        <v>1181407.2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61" priority="1" operator="notEqual">
      <formula>B22</formula>
    </cfRule>
    <cfRule type="cellIs" dxfId="6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1343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30820607.489999998</v>
      </c>
      <c r="C10" s="45">
        <v>2179057.4900000002</v>
      </c>
      <c r="D10" s="46">
        <v>191258.21</v>
      </c>
      <c r="E10" s="21">
        <v>33190923.189999998</v>
      </c>
      <c r="F10" s="22">
        <v>0.36079836923064379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318670.78999999998</v>
      </c>
      <c r="C12" s="45">
        <v>13475.09</v>
      </c>
      <c r="D12" s="46">
        <v>0</v>
      </c>
      <c r="E12" s="21">
        <v>332145.88</v>
      </c>
      <c r="F12" s="22">
        <v>3.610556150085716E-3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5727391.8099999996</v>
      </c>
      <c r="C14" s="45">
        <v>1003355.46</v>
      </c>
      <c r="D14" s="46">
        <v>881499.18</v>
      </c>
      <c r="E14" s="21">
        <v>7612246.4499999993</v>
      </c>
      <c r="F14" s="22">
        <v>8.2748108258984446E-2</v>
      </c>
      <c r="G14" s="23"/>
      <c r="H14" s="30"/>
      <c r="I14" s="30"/>
    </row>
    <row r="15" spans="1:9">
      <c r="A15" s="29" t="s">
        <v>19</v>
      </c>
      <c r="B15" s="45">
        <v>85485.16</v>
      </c>
      <c r="C15" s="45">
        <v>110032.03</v>
      </c>
      <c r="D15" s="46">
        <v>0</v>
      </c>
      <c r="E15" s="21">
        <v>195517.19</v>
      </c>
      <c r="F15" s="22">
        <v>2.1253486353706315E-3</v>
      </c>
      <c r="G15" s="23"/>
      <c r="H15" s="30"/>
      <c r="I15" s="30"/>
    </row>
    <row r="16" spans="1:9">
      <c r="A16" s="20" t="s">
        <v>20</v>
      </c>
      <c r="B16" s="45">
        <v>7624154.9699999997</v>
      </c>
      <c r="C16" s="45">
        <v>439902.29</v>
      </c>
      <c r="D16" s="46">
        <v>525.32000000000005</v>
      </c>
      <c r="E16" s="21">
        <v>8064582.5800000001</v>
      </c>
      <c r="F16" s="22">
        <v>8.7665179625570341E-2</v>
      </c>
      <c r="G16" s="23"/>
    </row>
    <row r="17" spans="1:7">
      <c r="A17" s="20" t="s">
        <v>21</v>
      </c>
      <c r="B17" s="45">
        <v>9254364.4700000007</v>
      </c>
      <c r="C17" s="45">
        <v>4978413.08</v>
      </c>
      <c r="D17" s="46">
        <v>520521.75</v>
      </c>
      <c r="E17" s="21">
        <v>14753299.300000001</v>
      </c>
      <c r="F17" s="22">
        <v>0.16037415704710922</v>
      </c>
      <c r="G17" s="23"/>
    </row>
    <row r="18" spans="1:7">
      <c r="A18" s="20" t="s">
        <v>22</v>
      </c>
      <c r="B18" s="45">
        <v>5293924.2300000004</v>
      </c>
      <c r="C18" s="45">
        <v>4940287.88</v>
      </c>
      <c r="D18" s="46">
        <v>40939.17</v>
      </c>
      <c r="E18" s="21">
        <v>10275151.279999999</v>
      </c>
      <c r="F18" s="22">
        <v>0.1116949294902141</v>
      </c>
      <c r="G18" s="23"/>
    </row>
    <row r="19" spans="1:7">
      <c r="A19" s="20" t="s">
        <v>23</v>
      </c>
      <c r="B19" s="45">
        <v>0</v>
      </c>
      <c r="C19" s="45">
        <v>694130.83</v>
      </c>
      <c r="D19" s="46">
        <v>0</v>
      </c>
      <c r="E19" s="21">
        <v>694130.83</v>
      </c>
      <c r="F19" s="22">
        <v>7.5454747089459687E-3</v>
      </c>
      <c r="G19" s="23"/>
    </row>
    <row r="20" spans="1:7" ht="13.5" thickBot="1">
      <c r="A20" s="20" t="s">
        <v>24</v>
      </c>
      <c r="B20" s="45">
        <v>0</v>
      </c>
      <c r="C20" s="47">
        <v>16875000</v>
      </c>
      <c r="D20" s="46">
        <v>0</v>
      </c>
      <c r="E20" s="31">
        <v>16875000</v>
      </c>
      <c r="F20" s="22">
        <v>0.18343787685307569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59124598.919999987</v>
      </c>
      <c r="C22" s="31">
        <v>31233654.149999999</v>
      </c>
      <c r="D22" s="34">
        <v>1634743.6300000001</v>
      </c>
      <c r="E22" s="31">
        <v>91992996.700000003</v>
      </c>
      <c r="F22" s="35">
        <v>0.99999999999999978</v>
      </c>
      <c r="G22" s="28"/>
    </row>
    <row r="23" spans="1:7" ht="12.75" customHeight="1">
      <c r="A23" s="56" t="s">
        <v>25</v>
      </c>
      <c r="B23" s="37">
        <v>59124598.920000002</v>
      </c>
      <c r="C23" s="37">
        <v>31233654.150000002</v>
      </c>
      <c r="D23" s="37">
        <v>1634743.63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59" priority="1" operator="notEqual">
      <formula>B22</formula>
    </cfRule>
    <cfRule type="cellIs" dxfId="5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1342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30198820.210000001</v>
      </c>
      <c r="C10" s="45">
        <v>2141510.3199999998</v>
      </c>
      <c r="D10" s="46">
        <v>440515.27</v>
      </c>
      <c r="E10" s="21">
        <v>32780845.800000001</v>
      </c>
      <c r="F10" s="22">
        <v>0.41170453256129474</v>
      </c>
      <c r="G10" s="23"/>
    </row>
    <row r="11" spans="1:9">
      <c r="A11" s="20" t="s">
        <v>15</v>
      </c>
      <c r="B11" s="45"/>
      <c r="C11" s="45"/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150</v>
      </c>
      <c r="C12" s="45">
        <v>0</v>
      </c>
      <c r="D12" s="46">
        <v>0</v>
      </c>
      <c r="E12" s="21">
        <v>150</v>
      </c>
      <c r="F12" s="22">
        <v>1.8838952558141195E-6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6120611.25</v>
      </c>
      <c r="C14" s="45">
        <v>647970.48</v>
      </c>
      <c r="D14" s="46">
        <v>70000</v>
      </c>
      <c r="E14" s="21">
        <v>6838581.7300000004</v>
      </c>
      <c r="F14" s="22">
        <v>8.5887811184294102E-2</v>
      </c>
      <c r="G14" s="23"/>
      <c r="H14" s="30"/>
      <c r="I14" s="30"/>
    </row>
    <row r="15" spans="1:9">
      <c r="A15" s="29" t="s">
        <v>19</v>
      </c>
      <c r="B15" s="45">
        <v>312582.52</v>
      </c>
      <c r="C15" s="45">
        <v>201906.85</v>
      </c>
      <c r="D15" s="46">
        <v>0</v>
      </c>
      <c r="E15" s="21">
        <v>514489.37</v>
      </c>
      <c r="F15" s="22">
        <v>6.4616272220653012E-3</v>
      </c>
      <c r="G15" s="23"/>
      <c r="H15" s="30"/>
      <c r="I15" s="30"/>
    </row>
    <row r="16" spans="1:9">
      <c r="A16" s="20" t="s">
        <v>20</v>
      </c>
      <c r="B16" s="45">
        <v>9729688.8800000008</v>
      </c>
      <c r="C16" s="45">
        <v>885586.28</v>
      </c>
      <c r="D16" s="46">
        <v>0</v>
      </c>
      <c r="E16" s="21">
        <v>10615275.16</v>
      </c>
      <c r="F16" s="22">
        <v>0.13332044342056978</v>
      </c>
      <c r="G16" s="23"/>
    </row>
    <row r="17" spans="1:7">
      <c r="A17" s="20" t="s">
        <v>21</v>
      </c>
      <c r="B17" s="45">
        <v>10867182.73</v>
      </c>
      <c r="C17" s="45">
        <v>4307947</v>
      </c>
      <c r="D17" s="46">
        <v>48668.5</v>
      </c>
      <c r="E17" s="21">
        <v>15223798.23</v>
      </c>
      <c r="F17" s="22">
        <v>0.19120027507312262</v>
      </c>
      <c r="G17" s="23"/>
    </row>
    <row r="18" spans="1:7">
      <c r="A18" s="20" t="s">
        <v>22</v>
      </c>
      <c r="B18" s="45">
        <v>3824309.76</v>
      </c>
      <c r="C18" s="45">
        <v>5126907.82</v>
      </c>
      <c r="D18" s="46">
        <v>64026</v>
      </c>
      <c r="E18" s="21">
        <v>9015243.5800000001</v>
      </c>
      <c r="F18" s="22">
        <v>0.11322516406913799</v>
      </c>
      <c r="G18" s="23"/>
    </row>
    <row r="19" spans="1:7">
      <c r="A19" s="20" t="s">
        <v>23</v>
      </c>
      <c r="B19" s="45">
        <v>0</v>
      </c>
      <c r="C19" s="45">
        <v>1583877.26</v>
      </c>
      <c r="D19" s="46">
        <v>0</v>
      </c>
      <c r="E19" s="21">
        <v>1583877.26</v>
      </c>
      <c r="F19" s="22">
        <v>1.9892392372705778E-2</v>
      </c>
      <c r="G19" s="23"/>
    </row>
    <row r="20" spans="1:7" ht="13.5" thickBot="1">
      <c r="A20" s="20" t="s">
        <v>24</v>
      </c>
      <c r="B20" s="45">
        <v>0</v>
      </c>
      <c r="C20" s="47">
        <v>3050000</v>
      </c>
      <c r="D20" s="46">
        <v>0</v>
      </c>
      <c r="E20" s="31">
        <v>3050000</v>
      </c>
      <c r="F20" s="22">
        <v>3.8305870201553766E-2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61053345.350000001</v>
      </c>
      <c r="C22" s="31">
        <v>17945706.009999998</v>
      </c>
      <c r="D22" s="34">
        <v>623209.77</v>
      </c>
      <c r="E22" s="31">
        <v>79622261.13000001</v>
      </c>
      <c r="F22" s="35">
        <v>0.99999999999999989</v>
      </c>
      <c r="G22" s="28"/>
    </row>
    <row r="23" spans="1:7" ht="12.75" customHeight="1">
      <c r="A23" s="56" t="s">
        <v>25</v>
      </c>
      <c r="B23" s="37">
        <v>61053345.350000001</v>
      </c>
      <c r="C23" s="37">
        <v>17945706.009999998</v>
      </c>
      <c r="D23" s="37">
        <v>623209.77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57" priority="1" operator="notEqual">
      <formula>B22</formula>
    </cfRule>
    <cfRule type="cellIs" dxfId="5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1341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51480118.710000001</v>
      </c>
      <c r="C10" s="45">
        <v>3392004.86</v>
      </c>
      <c r="D10" s="46">
        <v>1048323.47</v>
      </c>
      <c r="E10" s="21">
        <v>55920447.039999999</v>
      </c>
      <c r="F10" s="22">
        <v>0.3918293759885883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19035887.390000001</v>
      </c>
      <c r="C14" s="45">
        <v>2583854.98</v>
      </c>
      <c r="D14" s="46">
        <v>2037582.57</v>
      </c>
      <c r="E14" s="21">
        <v>23657324.940000001</v>
      </c>
      <c r="F14" s="22">
        <v>0.16576467749209661</v>
      </c>
      <c r="G14" s="23"/>
      <c r="H14" s="30"/>
      <c r="I14" s="30"/>
    </row>
    <row r="15" spans="1:9">
      <c r="A15" s="29" t="s">
        <v>19</v>
      </c>
      <c r="B15" s="45">
        <v>1335280.1200000001</v>
      </c>
      <c r="C15" s="45">
        <v>190582.62</v>
      </c>
      <c r="D15" s="46">
        <v>0</v>
      </c>
      <c r="E15" s="21">
        <v>1525862.7400000002</v>
      </c>
      <c r="F15" s="22">
        <v>1.0691578428026059E-2</v>
      </c>
      <c r="G15" s="23"/>
      <c r="H15" s="30"/>
      <c r="I15" s="30"/>
    </row>
    <row r="16" spans="1:9">
      <c r="A16" s="20" t="s">
        <v>20</v>
      </c>
      <c r="B16" s="45">
        <v>14701692.82</v>
      </c>
      <c r="C16" s="45">
        <v>746990.35</v>
      </c>
      <c r="D16" s="46">
        <v>0</v>
      </c>
      <c r="E16" s="21">
        <v>15448683.17</v>
      </c>
      <c r="F16" s="22">
        <v>0.10824748739967345</v>
      </c>
      <c r="G16" s="23"/>
    </row>
    <row r="17" spans="1:7">
      <c r="A17" s="20" t="s">
        <v>21</v>
      </c>
      <c r="B17" s="45">
        <v>14249124.41</v>
      </c>
      <c r="C17" s="45">
        <v>7882840.5199999996</v>
      </c>
      <c r="D17" s="46">
        <v>2315635.59</v>
      </c>
      <c r="E17" s="21">
        <v>24447600.52</v>
      </c>
      <c r="F17" s="22">
        <v>0.17130206504461248</v>
      </c>
      <c r="G17" s="23"/>
    </row>
    <row r="18" spans="1:7">
      <c r="A18" s="20" t="s">
        <v>22</v>
      </c>
      <c r="B18" s="45">
        <v>10492282.26</v>
      </c>
      <c r="C18" s="45">
        <v>5173578.45</v>
      </c>
      <c r="D18" s="46">
        <v>4397306.38</v>
      </c>
      <c r="E18" s="21">
        <v>20063167.09</v>
      </c>
      <c r="F18" s="22">
        <v>0.14058074742511004</v>
      </c>
      <c r="G18" s="23"/>
    </row>
    <row r="19" spans="1:7">
      <c r="A19" s="20" t="s">
        <v>23</v>
      </c>
      <c r="B19" s="45">
        <v>64690.9</v>
      </c>
      <c r="C19" s="45">
        <v>131074.70000000001</v>
      </c>
      <c r="D19" s="46">
        <v>0</v>
      </c>
      <c r="E19" s="21">
        <v>195765.6</v>
      </c>
      <c r="F19" s="22">
        <v>1.3717113676355831E-3</v>
      </c>
      <c r="G19" s="23"/>
    </row>
    <row r="20" spans="1:7" ht="13.5" thickBot="1">
      <c r="A20" s="20" t="s">
        <v>24</v>
      </c>
      <c r="B20" s="45">
        <v>0</v>
      </c>
      <c r="C20" s="47">
        <v>1457470</v>
      </c>
      <c r="D20" s="46">
        <v>0</v>
      </c>
      <c r="E20" s="31">
        <v>1457470</v>
      </c>
      <c r="F20" s="22">
        <v>1.0212356854257506E-2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111359076.61</v>
      </c>
      <c r="C22" s="31">
        <v>21558396.479999997</v>
      </c>
      <c r="D22" s="34">
        <v>9798848.0099999998</v>
      </c>
      <c r="E22" s="31">
        <v>142716321.09999999</v>
      </c>
      <c r="F22" s="35">
        <v>1.0000000000000002</v>
      </c>
      <c r="G22" s="28"/>
    </row>
    <row r="23" spans="1:7" ht="12.75" customHeight="1">
      <c r="A23" s="56" t="s">
        <v>25</v>
      </c>
      <c r="B23" s="37">
        <v>111359076.60999998</v>
      </c>
      <c r="C23" s="37">
        <v>21558396.48</v>
      </c>
      <c r="D23" s="37">
        <v>9798848.0099999998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55" priority="1" operator="notEqual">
      <formula>B22</formula>
    </cfRule>
    <cfRule type="cellIs" dxfId="5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1512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3870965.21</v>
      </c>
      <c r="C10" s="45">
        <v>831498</v>
      </c>
      <c r="D10" s="46">
        <v>464.98</v>
      </c>
      <c r="E10" s="21">
        <v>4702928.1900000004</v>
      </c>
      <c r="F10" s="22">
        <v>0.37134815627519402</v>
      </c>
      <c r="G10" s="23"/>
    </row>
    <row r="11" spans="1:9">
      <c r="A11" s="20" t="s">
        <v>15</v>
      </c>
      <c r="B11" s="45">
        <v>0</v>
      </c>
      <c r="C11" s="45"/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/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1503248.6</v>
      </c>
      <c r="C14" s="45">
        <v>195779.37999999998</v>
      </c>
      <c r="D14" s="46">
        <v>0</v>
      </c>
      <c r="E14" s="21">
        <v>1699027.98</v>
      </c>
      <c r="F14" s="22">
        <v>0.13415703628529507</v>
      </c>
      <c r="G14" s="23"/>
      <c r="H14" s="30"/>
      <c r="I14" s="30"/>
    </row>
    <row r="15" spans="1:9">
      <c r="A15" s="29" t="s">
        <v>19</v>
      </c>
      <c r="B15" s="45">
        <v>70.3</v>
      </c>
      <c r="C15" s="45">
        <v>38943.21</v>
      </c>
      <c r="D15" s="46">
        <v>0</v>
      </c>
      <c r="E15" s="21">
        <v>39013.51</v>
      </c>
      <c r="F15" s="22">
        <v>3.0805477827897353E-3</v>
      </c>
      <c r="G15" s="23"/>
      <c r="H15" s="30"/>
      <c r="I15" s="30"/>
    </row>
    <row r="16" spans="1:9">
      <c r="A16" s="20" t="s">
        <v>20</v>
      </c>
      <c r="B16" s="45">
        <v>1035936.7599999999</v>
      </c>
      <c r="C16" s="45">
        <v>27025.52</v>
      </c>
      <c r="D16" s="46">
        <v>336.79</v>
      </c>
      <c r="E16" s="21">
        <v>1063299.07</v>
      </c>
      <c r="F16" s="22">
        <v>8.3959212911908915E-2</v>
      </c>
      <c r="G16" s="23"/>
    </row>
    <row r="17" spans="1:7">
      <c r="A17" s="20" t="s">
        <v>21</v>
      </c>
      <c r="B17" s="45">
        <v>2249221.9900000002</v>
      </c>
      <c r="C17" s="45">
        <v>1295455.1600000001</v>
      </c>
      <c r="D17" s="46">
        <v>5347.77</v>
      </c>
      <c r="E17" s="21">
        <v>3550024.9200000004</v>
      </c>
      <c r="F17" s="22">
        <v>0.28031370148838974</v>
      </c>
      <c r="G17" s="23"/>
    </row>
    <row r="18" spans="1:7">
      <c r="A18" s="20" t="s">
        <v>22</v>
      </c>
      <c r="B18" s="45">
        <v>380697.08</v>
      </c>
      <c r="C18" s="45">
        <v>1229238.1000000001</v>
      </c>
      <c r="D18" s="46">
        <v>242.78</v>
      </c>
      <c r="E18" s="21">
        <v>1610177.9600000002</v>
      </c>
      <c r="F18" s="22">
        <v>0.12714134525642271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9040139.9399999995</v>
      </c>
      <c r="C22" s="31">
        <v>3617939.37</v>
      </c>
      <c r="D22" s="34">
        <v>6392.3200000000006</v>
      </c>
      <c r="E22" s="31">
        <v>12664471.629999999</v>
      </c>
      <c r="F22" s="35">
        <v>1.0000000000000002</v>
      </c>
      <c r="G22" s="28"/>
    </row>
    <row r="23" spans="1:7" ht="12.75" customHeight="1">
      <c r="A23" s="56" t="s">
        <v>25</v>
      </c>
      <c r="B23" s="37">
        <v>9040139.9399999995</v>
      </c>
      <c r="C23" s="37">
        <v>3617939.3700000006</v>
      </c>
      <c r="D23" s="37">
        <v>6392.32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53" priority="1" operator="notEqual">
      <formula>B22</formula>
    </cfRule>
    <cfRule type="cellIs" dxfId="52" priority="2" operator="equal">
      <formula>B22</formula>
    </cfRule>
  </conditionalFormatting>
  <printOptions horizontalCentered="1"/>
  <pageMargins left="0.7" right="0.7" top="0.75" bottom="0.75" header="0.5" footer="0.5"/>
  <pageSetup scale="93" firstPageNumber="9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1340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14750596.77</v>
      </c>
      <c r="C10" s="45">
        <v>813226.15</v>
      </c>
      <c r="D10" s="46">
        <v>31375.100000000002</v>
      </c>
      <c r="E10" s="21">
        <v>15595198.02</v>
      </c>
      <c r="F10" s="22">
        <v>0.43276071271146394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106235.44</v>
      </c>
      <c r="C12" s="45">
        <v>36067.29</v>
      </c>
      <c r="D12" s="46">
        <v>3434.4</v>
      </c>
      <c r="E12" s="21">
        <v>145737.13</v>
      </c>
      <c r="F12" s="22">
        <v>4.0441489852479136E-3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1998561.94</v>
      </c>
      <c r="C14" s="45">
        <v>365806.93000000005</v>
      </c>
      <c r="D14" s="46">
        <v>98543.29</v>
      </c>
      <c r="E14" s="21">
        <v>2462912.16</v>
      </c>
      <c r="F14" s="22">
        <v>6.8344859766476446E-2</v>
      </c>
      <c r="G14" s="23"/>
      <c r="H14" s="30"/>
      <c r="I14" s="30"/>
    </row>
    <row r="15" spans="1:9">
      <c r="A15" s="29" t="s">
        <v>19</v>
      </c>
      <c r="B15" s="45">
        <v>3752.03</v>
      </c>
      <c r="C15" s="45">
        <v>177960.46</v>
      </c>
      <c r="D15" s="46">
        <v>0</v>
      </c>
      <c r="E15" s="21">
        <v>181712.49</v>
      </c>
      <c r="F15" s="22">
        <v>5.0424513096996738E-3</v>
      </c>
      <c r="G15" s="23"/>
      <c r="H15" s="30"/>
      <c r="I15" s="30"/>
    </row>
    <row r="16" spans="1:9">
      <c r="A16" s="20" t="s">
        <v>20</v>
      </c>
      <c r="B16" s="45">
        <v>2393152.62</v>
      </c>
      <c r="C16" s="45">
        <v>241954.86</v>
      </c>
      <c r="D16" s="46">
        <v>0</v>
      </c>
      <c r="E16" s="21">
        <v>2635107.48</v>
      </c>
      <c r="F16" s="22">
        <v>7.3123213289991273E-2</v>
      </c>
      <c r="G16" s="23"/>
    </row>
    <row r="17" spans="1:7">
      <c r="A17" s="20" t="s">
        <v>21</v>
      </c>
      <c r="B17" s="45">
        <v>4344582.4800000004</v>
      </c>
      <c r="C17" s="45">
        <v>2030821.66</v>
      </c>
      <c r="D17" s="46">
        <v>245432.58</v>
      </c>
      <c r="E17" s="21">
        <v>6620836.7200000007</v>
      </c>
      <c r="F17" s="22">
        <v>0.18372565798901164</v>
      </c>
      <c r="G17" s="23"/>
    </row>
    <row r="18" spans="1:7">
      <c r="A18" s="20" t="s">
        <v>22</v>
      </c>
      <c r="B18" s="45">
        <v>1724492.97</v>
      </c>
      <c r="C18" s="45">
        <v>3116843.7</v>
      </c>
      <c r="D18" s="46">
        <v>212296.14</v>
      </c>
      <c r="E18" s="21">
        <v>5053632.8099999996</v>
      </c>
      <c r="F18" s="22">
        <v>0.14023635569313778</v>
      </c>
      <c r="G18" s="23"/>
    </row>
    <row r="19" spans="1:7">
      <c r="A19" s="20" t="s">
        <v>23</v>
      </c>
      <c r="B19" s="45">
        <v>318947.8</v>
      </c>
      <c r="C19" s="45">
        <v>265.49</v>
      </c>
      <c r="D19" s="46">
        <v>0</v>
      </c>
      <c r="E19" s="21">
        <v>319213.28999999998</v>
      </c>
      <c r="F19" s="22">
        <v>8.8580453233239043E-3</v>
      </c>
      <c r="G19" s="23"/>
    </row>
    <row r="20" spans="1:7" ht="13.5" thickBot="1">
      <c r="A20" s="20" t="s">
        <v>24</v>
      </c>
      <c r="B20" s="45">
        <v>39586.81</v>
      </c>
      <c r="C20" s="47">
        <v>2982601.44</v>
      </c>
      <c r="D20" s="46">
        <v>0</v>
      </c>
      <c r="E20" s="31">
        <v>3022188.25</v>
      </c>
      <c r="F20" s="22">
        <v>8.38645549316476E-2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25679908.859999999</v>
      </c>
      <c r="C22" s="31">
        <v>9765547.9800000004</v>
      </c>
      <c r="D22" s="34">
        <v>591081.51</v>
      </c>
      <c r="E22" s="31">
        <v>36036538.349999994</v>
      </c>
      <c r="F22" s="35">
        <v>1.0000000000000002</v>
      </c>
      <c r="G22" s="28"/>
    </row>
    <row r="23" spans="1:7" ht="12.75" customHeight="1">
      <c r="A23" s="56" t="s">
        <v>25</v>
      </c>
      <c r="B23" s="37">
        <v>25679908.860000003</v>
      </c>
      <c r="C23" s="37">
        <v>9765547.9800000004</v>
      </c>
      <c r="D23" s="37">
        <v>591081.51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51" priority="1" operator="notEqual">
      <formula>B22</formula>
    </cfRule>
    <cfRule type="cellIs" dxfId="5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1339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58114750.890000001</v>
      </c>
      <c r="C10" s="45">
        <v>4707578.38</v>
      </c>
      <c r="D10" s="46">
        <v>452680.69</v>
      </c>
      <c r="E10" s="21">
        <v>63275009.960000001</v>
      </c>
      <c r="F10" s="22">
        <v>0.4498525695011264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128086.9</v>
      </c>
      <c r="C12" s="45">
        <v>33099.01</v>
      </c>
      <c r="D12" s="46">
        <v>0</v>
      </c>
      <c r="E12" s="21">
        <v>161185.91</v>
      </c>
      <c r="F12" s="22">
        <v>1.1459483898416647E-3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6376965.2999999998</v>
      </c>
      <c r="C14" s="45">
        <v>2055399.56</v>
      </c>
      <c r="D14" s="46">
        <v>134863.85</v>
      </c>
      <c r="E14" s="21">
        <v>8567228.709999999</v>
      </c>
      <c r="F14" s="22">
        <v>6.0908561707594552E-2</v>
      </c>
      <c r="G14" s="23"/>
      <c r="H14" s="30"/>
      <c r="I14" s="30"/>
    </row>
    <row r="15" spans="1:9">
      <c r="A15" s="29" t="s">
        <v>19</v>
      </c>
      <c r="B15" s="45">
        <v>181346.77</v>
      </c>
      <c r="C15" s="45">
        <v>10368.030000000001</v>
      </c>
      <c r="D15" s="46">
        <v>0</v>
      </c>
      <c r="E15" s="21">
        <v>191714.8</v>
      </c>
      <c r="F15" s="22">
        <v>1.362992995906508E-3</v>
      </c>
      <c r="G15" s="23"/>
      <c r="H15" s="30"/>
      <c r="I15" s="30"/>
    </row>
    <row r="16" spans="1:9">
      <c r="A16" s="20" t="s">
        <v>20</v>
      </c>
      <c r="B16" s="45">
        <v>14104633.890000001</v>
      </c>
      <c r="C16" s="45">
        <v>1596688.66</v>
      </c>
      <c r="D16" s="46">
        <v>0</v>
      </c>
      <c r="E16" s="21">
        <v>15701322.550000001</v>
      </c>
      <c r="F16" s="22">
        <v>0.11162827628393278</v>
      </c>
      <c r="G16" s="23"/>
    </row>
    <row r="17" spans="1:7">
      <c r="A17" s="20" t="s">
        <v>21</v>
      </c>
      <c r="B17" s="45">
        <v>16371553.91</v>
      </c>
      <c r="C17" s="45">
        <v>8426363.3300000001</v>
      </c>
      <c r="D17" s="46">
        <v>23765.57</v>
      </c>
      <c r="E17" s="21">
        <v>24821682.810000002</v>
      </c>
      <c r="F17" s="22">
        <v>0.17646931700965693</v>
      </c>
      <c r="G17" s="23"/>
    </row>
    <row r="18" spans="1:7">
      <c r="A18" s="20" t="s">
        <v>22</v>
      </c>
      <c r="B18" s="45">
        <v>6485139.7300000004</v>
      </c>
      <c r="C18" s="45">
        <v>10681771.220000001</v>
      </c>
      <c r="D18" s="46">
        <v>101234.1</v>
      </c>
      <c r="E18" s="21">
        <v>17268145.050000004</v>
      </c>
      <c r="F18" s="22">
        <v>0.12276757326741412</v>
      </c>
      <c r="G18" s="23"/>
    </row>
    <row r="19" spans="1:7">
      <c r="A19" s="20" t="s">
        <v>23</v>
      </c>
      <c r="B19" s="45">
        <v>146110.26999999999</v>
      </c>
      <c r="C19" s="45">
        <v>491943.74</v>
      </c>
      <c r="D19" s="46">
        <v>0</v>
      </c>
      <c r="E19" s="21">
        <v>638054.01</v>
      </c>
      <c r="F19" s="22">
        <v>4.5362337526370479E-3</v>
      </c>
      <c r="G19" s="23"/>
    </row>
    <row r="20" spans="1:7" ht="13.5" thickBot="1">
      <c r="A20" s="20" t="s">
        <v>24</v>
      </c>
      <c r="B20" s="45">
        <v>0</v>
      </c>
      <c r="C20" s="47">
        <v>10032872.029999999</v>
      </c>
      <c r="D20" s="46">
        <v>0</v>
      </c>
      <c r="E20" s="31">
        <v>10032872.029999999</v>
      </c>
      <c r="F20" s="22">
        <v>7.1328527091890193E-2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101908587.66</v>
      </c>
      <c r="C22" s="31">
        <v>38036083.959999993</v>
      </c>
      <c r="D22" s="34">
        <v>712544.21</v>
      </c>
      <c r="E22" s="31">
        <v>140657215.82999998</v>
      </c>
      <c r="F22" s="35">
        <v>1.0000000000000002</v>
      </c>
      <c r="G22" s="28"/>
    </row>
    <row r="23" spans="1:7" ht="12.75" customHeight="1">
      <c r="A23" s="56" t="s">
        <v>25</v>
      </c>
      <c r="B23" s="37">
        <v>101908587.65999998</v>
      </c>
      <c r="C23" s="37">
        <v>38036083.960000001</v>
      </c>
      <c r="D23" s="37">
        <v>712544.21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49" priority="1" operator="notEqual">
      <formula>B22</formula>
    </cfRule>
    <cfRule type="cellIs" dxfId="4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1338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42596453.329999998</v>
      </c>
      <c r="C10" s="45">
        <v>2311064.86</v>
      </c>
      <c r="D10" s="46">
        <v>36631.300000000003</v>
      </c>
      <c r="E10" s="21">
        <v>44944149.489999995</v>
      </c>
      <c r="F10" s="22">
        <v>0.50494249209941089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399498.89</v>
      </c>
      <c r="C12" s="45">
        <v>0</v>
      </c>
      <c r="D12" s="46">
        <v>0</v>
      </c>
      <c r="E12" s="21">
        <v>399498.89</v>
      </c>
      <c r="F12" s="22">
        <v>4.4883253414870318E-3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9302294.2699999996</v>
      </c>
      <c r="C14" s="45">
        <v>387514.03</v>
      </c>
      <c r="D14" s="46">
        <v>1854.09</v>
      </c>
      <c r="E14" s="21">
        <v>9691662.3899999987</v>
      </c>
      <c r="F14" s="22">
        <v>0.10888474284915726</v>
      </c>
      <c r="G14" s="23"/>
      <c r="H14" s="30"/>
      <c r="I14" s="30"/>
    </row>
    <row r="15" spans="1:9">
      <c r="A15" s="29" t="s">
        <v>19</v>
      </c>
      <c r="B15" s="45">
        <v>515169.37</v>
      </c>
      <c r="C15" s="45">
        <v>225735.65</v>
      </c>
      <c r="D15" s="46">
        <v>0</v>
      </c>
      <c r="E15" s="21">
        <v>740905.02</v>
      </c>
      <c r="F15" s="22">
        <v>8.3239850225890633E-3</v>
      </c>
      <c r="G15" s="23"/>
      <c r="H15" s="30"/>
      <c r="I15" s="30"/>
    </row>
    <row r="16" spans="1:9">
      <c r="A16" s="20" t="s">
        <v>20</v>
      </c>
      <c r="B16" s="45">
        <v>8584791.0600000005</v>
      </c>
      <c r="C16" s="45">
        <v>421769.41</v>
      </c>
      <c r="D16" s="46">
        <v>5800</v>
      </c>
      <c r="E16" s="21">
        <v>9012360.4700000007</v>
      </c>
      <c r="F16" s="22">
        <v>0.10125286176418907</v>
      </c>
      <c r="G16" s="23"/>
    </row>
    <row r="17" spans="1:7">
      <c r="A17" s="20" t="s">
        <v>21</v>
      </c>
      <c r="B17" s="45">
        <v>7395304.4100000001</v>
      </c>
      <c r="C17" s="45">
        <v>1913406.41</v>
      </c>
      <c r="D17" s="46">
        <v>16535.87</v>
      </c>
      <c r="E17" s="21">
        <v>9325246.6899999995</v>
      </c>
      <c r="F17" s="22">
        <v>0.10476810344665803</v>
      </c>
      <c r="G17" s="23"/>
    </row>
    <row r="18" spans="1:7">
      <c r="A18" s="20" t="s">
        <v>22</v>
      </c>
      <c r="B18" s="45">
        <v>7522683.7000000002</v>
      </c>
      <c r="C18" s="45">
        <v>6492361.5899999999</v>
      </c>
      <c r="D18" s="46">
        <v>65805.58</v>
      </c>
      <c r="E18" s="21">
        <v>14080850.869999999</v>
      </c>
      <c r="F18" s="22">
        <v>0.15819678445044166</v>
      </c>
      <c r="G18" s="23"/>
    </row>
    <row r="19" spans="1:7">
      <c r="A19" s="20" t="s">
        <v>23</v>
      </c>
      <c r="B19" s="45">
        <v>25269.61</v>
      </c>
      <c r="C19" s="45">
        <v>605436.41</v>
      </c>
      <c r="D19" s="46">
        <v>0</v>
      </c>
      <c r="E19" s="21">
        <v>630706.02</v>
      </c>
      <c r="F19" s="22">
        <v>7.0859115843711767E-3</v>
      </c>
      <c r="G19" s="23"/>
    </row>
    <row r="20" spans="1:7" ht="13.5" thickBot="1">
      <c r="A20" s="20" t="s">
        <v>24</v>
      </c>
      <c r="B20" s="45">
        <v>0</v>
      </c>
      <c r="C20" s="47">
        <v>183072</v>
      </c>
      <c r="D20" s="46">
        <v>0</v>
      </c>
      <c r="E20" s="31">
        <v>183072</v>
      </c>
      <c r="F20" s="22">
        <v>2.0567934416957047E-3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76341464.640000001</v>
      </c>
      <c r="C22" s="31">
        <v>12540360.359999999</v>
      </c>
      <c r="D22" s="34">
        <v>126626.84</v>
      </c>
      <c r="E22" s="31">
        <v>89008451.840000004</v>
      </c>
      <c r="F22" s="35">
        <v>0.99999999999999989</v>
      </c>
      <c r="G22" s="28"/>
    </row>
    <row r="23" spans="1:7" ht="12.75" customHeight="1">
      <c r="A23" s="56" t="s">
        <v>25</v>
      </c>
      <c r="B23" s="37">
        <v>76341464.640000001</v>
      </c>
      <c r="C23" s="37">
        <v>12540360.360000001</v>
      </c>
      <c r="D23" s="37">
        <v>126626.84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47" priority="1" operator="notEqual">
      <formula>B22</formula>
    </cfRule>
    <cfRule type="cellIs" dxfId="4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1337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8900313.7800000012</v>
      </c>
      <c r="C10" s="45">
        <v>581689.16</v>
      </c>
      <c r="D10" s="46">
        <v>36970.869999999995</v>
      </c>
      <c r="E10" s="21">
        <v>9518973.8099999987</v>
      </c>
      <c r="F10" s="22">
        <v>0.40454383053177034</v>
      </c>
      <c r="G10" s="23"/>
    </row>
    <row r="11" spans="1:9">
      <c r="A11" s="20" t="s">
        <v>15</v>
      </c>
      <c r="B11" s="45"/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/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2556969.4300000002</v>
      </c>
      <c r="C14" s="45">
        <v>364540.67</v>
      </c>
      <c r="D14" s="46">
        <v>0</v>
      </c>
      <c r="E14" s="21">
        <v>2921510.1</v>
      </c>
      <c r="F14" s="22">
        <v>0.12416032551215261</v>
      </c>
      <c r="G14" s="23"/>
      <c r="H14" s="30"/>
      <c r="I14" s="30"/>
    </row>
    <row r="15" spans="1:9">
      <c r="A15" s="29" t="s">
        <v>19</v>
      </c>
      <c r="B15" s="45">
        <v>20875.400000000001</v>
      </c>
      <c r="C15" s="45">
        <v>8260.61</v>
      </c>
      <c r="D15" s="46">
        <v>0</v>
      </c>
      <c r="E15" s="21">
        <v>29136.010000000002</v>
      </c>
      <c r="F15" s="22">
        <v>1.2382419919497571E-3</v>
      </c>
      <c r="G15" s="23"/>
      <c r="H15" s="30"/>
      <c r="I15" s="30"/>
    </row>
    <row r="16" spans="1:9">
      <c r="A16" s="20" t="s">
        <v>20</v>
      </c>
      <c r="B16" s="45">
        <v>2260226.4500000002</v>
      </c>
      <c r="C16" s="45">
        <v>214130.77</v>
      </c>
      <c r="D16" s="46">
        <v>0</v>
      </c>
      <c r="E16" s="21">
        <v>2474357.2200000002</v>
      </c>
      <c r="F16" s="22">
        <v>0.10515691794751798</v>
      </c>
      <c r="G16" s="23"/>
    </row>
    <row r="17" spans="1:7">
      <c r="A17" s="20" t="s">
        <v>21</v>
      </c>
      <c r="B17" s="45">
        <v>3331492.45</v>
      </c>
      <c r="C17" s="45">
        <v>1241636.3</v>
      </c>
      <c r="D17" s="46">
        <v>58372.85</v>
      </c>
      <c r="E17" s="21">
        <v>4631501.5999999996</v>
      </c>
      <c r="F17" s="22">
        <v>0.19683270862765651</v>
      </c>
      <c r="G17" s="23"/>
    </row>
    <row r="18" spans="1:7">
      <c r="A18" s="20" t="s">
        <v>22</v>
      </c>
      <c r="B18" s="45">
        <v>658607.81999999995</v>
      </c>
      <c r="C18" s="45">
        <v>2131965.52</v>
      </c>
      <c r="D18" s="46">
        <v>114840</v>
      </c>
      <c r="E18" s="21">
        <v>2905413.34</v>
      </c>
      <c r="F18" s="22">
        <v>0.12347623444524478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0</v>
      </c>
      <c r="C20" s="47">
        <v>1049250</v>
      </c>
      <c r="D20" s="46">
        <v>0</v>
      </c>
      <c r="E20" s="31">
        <v>1049250</v>
      </c>
      <c r="F20" s="22">
        <v>4.4591740943707887E-2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17728485.329999998</v>
      </c>
      <c r="C22" s="31">
        <v>5591473.0299999993</v>
      </c>
      <c r="D22" s="34">
        <v>210183.72</v>
      </c>
      <c r="E22" s="31">
        <v>23530142.080000002</v>
      </c>
      <c r="F22" s="35">
        <v>1</v>
      </c>
      <c r="G22" s="28"/>
    </row>
    <row r="23" spans="1:7" ht="12.75" customHeight="1">
      <c r="A23" s="56" t="s">
        <v>25</v>
      </c>
      <c r="B23" s="37">
        <v>17728485.330000002</v>
      </c>
      <c r="C23" s="37">
        <v>5591473.0299999993</v>
      </c>
      <c r="D23" s="37">
        <v>210183.71999999997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45" priority="1" operator="notEqual">
      <formula>B22</formula>
    </cfRule>
    <cfRule type="cellIs" dxfId="4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1336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8929910.0099999998</v>
      </c>
      <c r="C10" s="45">
        <v>280272.14</v>
      </c>
      <c r="D10" s="46">
        <v>-2422.62</v>
      </c>
      <c r="E10" s="21">
        <v>9207759.5300000012</v>
      </c>
      <c r="F10" s="22">
        <v>0.31394144581229172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24892.54</v>
      </c>
      <c r="C12" s="45">
        <v>12288.1</v>
      </c>
      <c r="D12" s="46">
        <v>0</v>
      </c>
      <c r="E12" s="21">
        <v>37180.639999999999</v>
      </c>
      <c r="F12" s="22">
        <v>1.2676855688721841E-3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3161488.52</v>
      </c>
      <c r="C14" s="45">
        <v>227642.22999999998</v>
      </c>
      <c r="D14" s="46">
        <v>0</v>
      </c>
      <c r="E14" s="21">
        <v>3389130.75</v>
      </c>
      <c r="F14" s="22">
        <v>0.11555347467918686</v>
      </c>
      <c r="G14" s="23"/>
      <c r="H14" s="30"/>
      <c r="I14" s="30"/>
    </row>
    <row r="15" spans="1:9">
      <c r="A15" s="29" t="s">
        <v>19</v>
      </c>
      <c r="B15" s="45">
        <v>8536.4599999999991</v>
      </c>
      <c r="C15" s="45">
        <v>27058.78</v>
      </c>
      <c r="D15" s="46">
        <v>0</v>
      </c>
      <c r="E15" s="21">
        <v>35595.24</v>
      </c>
      <c r="F15" s="22">
        <v>1.2136308591929005E-3</v>
      </c>
      <c r="G15" s="23"/>
      <c r="H15" s="30"/>
      <c r="I15" s="30"/>
    </row>
    <row r="16" spans="1:9">
      <c r="A16" s="20" t="s">
        <v>20</v>
      </c>
      <c r="B16" s="45">
        <v>3720629.9099999997</v>
      </c>
      <c r="C16" s="45">
        <v>224318.7</v>
      </c>
      <c r="D16" s="46">
        <v>0</v>
      </c>
      <c r="E16" s="21">
        <v>3944948.6100000003</v>
      </c>
      <c r="F16" s="22">
        <v>0.13450425874431915</v>
      </c>
      <c r="G16" s="23"/>
    </row>
    <row r="17" spans="1:7">
      <c r="A17" s="20" t="s">
        <v>21</v>
      </c>
      <c r="B17" s="45">
        <v>4722441.3500000006</v>
      </c>
      <c r="C17" s="45">
        <v>2270335.12</v>
      </c>
      <c r="D17" s="46">
        <v>0</v>
      </c>
      <c r="E17" s="21">
        <v>6992776.4699999997</v>
      </c>
      <c r="F17" s="22">
        <v>0.23842090446447325</v>
      </c>
      <c r="G17" s="23"/>
    </row>
    <row r="18" spans="1:7">
      <c r="A18" s="20" t="s">
        <v>22</v>
      </c>
      <c r="B18" s="45">
        <v>792425.44</v>
      </c>
      <c r="C18" s="45">
        <v>2518453.58</v>
      </c>
      <c r="D18" s="46">
        <v>0</v>
      </c>
      <c r="E18" s="21">
        <v>3310879.02</v>
      </c>
      <c r="F18" s="22">
        <v>0.11288545742987963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0</v>
      </c>
      <c r="C20" s="47">
        <v>2411274</v>
      </c>
      <c r="D20" s="46">
        <v>0</v>
      </c>
      <c r="E20" s="31">
        <v>2411274</v>
      </c>
      <c r="F20" s="22">
        <v>8.2213142441784404E-2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21360324.23</v>
      </c>
      <c r="C22" s="31">
        <v>7971642.6500000004</v>
      </c>
      <c r="D22" s="34">
        <v>-2422.62</v>
      </c>
      <c r="E22" s="31">
        <v>29329544.259999998</v>
      </c>
      <c r="F22" s="35">
        <v>1.0000000000000002</v>
      </c>
      <c r="G22" s="28"/>
    </row>
    <row r="23" spans="1:7" ht="12.75" customHeight="1">
      <c r="A23" s="56" t="s">
        <v>25</v>
      </c>
      <c r="B23" s="37">
        <v>21360324.23</v>
      </c>
      <c r="C23" s="37">
        <v>7971642.6500000004</v>
      </c>
      <c r="D23" s="37">
        <v>-2422.6200000000003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43" priority="1" operator="notEqual">
      <formula>B22</formula>
    </cfRule>
    <cfRule type="cellIs" dxfId="4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1335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19511145.200000003</v>
      </c>
      <c r="C10" s="45">
        <v>714365.09</v>
      </c>
      <c r="D10" s="46">
        <v>84986.21</v>
      </c>
      <c r="E10" s="21">
        <v>20310496.5</v>
      </c>
      <c r="F10" s="22">
        <v>0.40560034342833318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2205113.9899999998</v>
      </c>
      <c r="C14" s="45">
        <v>630922.67000000004</v>
      </c>
      <c r="D14" s="46">
        <v>1378.41</v>
      </c>
      <c r="E14" s="21">
        <v>2837415.0700000003</v>
      </c>
      <c r="F14" s="22">
        <v>5.6663140994151873E-2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15265.94</v>
      </c>
      <c r="D15" s="46">
        <v>0</v>
      </c>
      <c r="E15" s="21">
        <v>15265.94</v>
      </c>
      <c r="F15" s="22">
        <v>3.0486061760018172E-4</v>
      </c>
      <c r="G15" s="23"/>
      <c r="H15" s="30"/>
      <c r="I15" s="30"/>
    </row>
    <row r="16" spans="1:9">
      <c r="A16" s="20" t="s">
        <v>20</v>
      </c>
      <c r="B16" s="45">
        <v>4318710.28</v>
      </c>
      <c r="C16" s="45">
        <v>355083.69999999995</v>
      </c>
      <c r="D16" s="46">
        <v>14212.560000000001</v>
      </c>
      <c r="E16" s="21">
        <v>4688006.54</v>
      </c>
      <c r="F16" s="22">
        <v>9.36194278962246E-2</v>
      </c>
      <c r="G16" s="23"/>
    </row>
    <row r="17" spans="1:7">
      <c r="A17" s="20" t="s">
        <v>21</v>
      </c>
      <c r="B17" s="45">
        <v>11630913.379999999</v>
      </c>
      <c r="C17" s="45">
        <v>3588658.1</v>
      </c>
      <c r="D17" s="46">
        <v>12048.07</v>
      </c>
      <c r="E17" s="21">
        <v>15231619.550000001</v>
      </c>
      <c r="F17" s="22">
        <v>0.30417523867275792</v>
      </c>
      <c r="G17" s="23"/>
    </row>
    <row r="18" spans="1:7">
      <c r="A18" s="20" t="s">
        <v>22</v>
      </c>
      <c r="B18" s="45">
        <v>1873617.04</v>
      </c>
      <c r="C18" s="45">
        <v>3842751.63</v>
      </c>
      <c r="D18" s="46">
        <v>9412.35</v>
      </c>
      <c r="E18" s="21">
        <v>5725781.0199999996</v>
      </c>
      <c r="F18" s="22">
        <v>0.11434377038037606</v>
      </c>
      <c r="G18" s="23"/>
    </row>
    <row r="19" spans="1:7">
      <c r="A19" s="20" t="s">
        <v>23</v>
      </c>
      <c r="B19" s="45">
        <v>0</v>
      </c>
      <c r="C19" s="45">
        <v>1266561.5899999999</v>
      </c>
      <c r="D19" s="46">
        <v>0</v>
      </c>
      <c r="E19" s="21">
        <v>1266561.5900000001</v>
      </c>
      <c r="F19" s="22">
        <v>2.5293218010556055E-2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39539499.890000001</v>
      </c>
      <c r="C22" s="31">
        <v>10413608.719999999</v>
      </c>
      <c r="D22" s="34">
        <v>122037.6</v>
      </c>
      <c r="E22" s="31">
        <v>50075146.210000008</v>
      </c>
      <c r="F22" s="35">
        <v>0.99999999999999978</v>
      </c>
      <c r="G22" s="28"/>
    </row>
    <row r="23" spans="1:7" ht="12.75" customHeight="1">
      <c r="A23" s="56" t="s">
        <v>25</v>
      </c>
      <c r="B23" s="37">
        <v>39539499.889999993</v>
      </c>
      <c r="C23" s="37">
        <v>10413608.719999999</v>
      </c>
      <c r="D23" s="37">
        <v>122037.60000000002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41" priority="1" operator="notEqual">
      <formula>B22</formula>
    </cfRule>
    <cfRule type="cellIs" dxfId="4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1334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139548969.0699999</v>
      </c>
      <c r="C10" s="45">
        <v>6773314.9700000025</v>
      </c>
      <c r="D10" s="46">
        <v>1504544.88</v>
      </c>
      <c r="E10" s="21">
        <v>147826828.91999999</v>
      </c>
      <c r="F10" s="22">
        <v>0.41049376448763325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1134084.2900000005</v>
      </c>
      <c r="C12" s="45">
        <v>566760.21000000008</v>
      </c>
      <c r="D12" s="46">
        <v>6981.9800000000005</v>
      </c>
      <c r="E12" s="21">
        <v>1707826.48</v>
      </c>
      <c r="F12" s="22">
        <v>4.7423876030395998E-3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27598031.380000025</v>
      </c>
      <c r="C14" s="45">
        <v>4441001.5299999984</v>
      </c>
      <c r="D14" s="46">
        <v>1282038.33</v>
      </c>
      <c r="E14" s="21">
        <v>33321071.240000002</v>
      </c>
      <c r="F14" s="22">
        <v>9.252780479699281E-2</v>
      </c>
      <c r="G14" s="23"/>
      <c r="H14" s="30"/>
      <c r="I14" s="30"/>
    </row>
    <row r="15" spans="1:9">
      <c r="A15" s="29" t="s">
        <v>19</v>
      </c>
      <c r="B15" s="45">
        <v>1241156.4000000004</v>
      </c>
      <c r="C15" s="45">
        <v>445400.33</v>
      </c>
      <c r="D15" s="46">
        <v>0</v>
      </c>
      <c r="E15" s="21">
        <v>1686556.73</v>
      </c>
      <c r="F15" s="22">
        <v>4.6833245776672847E-3</v>
      </c>
      <c r="G15" s="23"/>
      <c r="H15" s="30"/>
      <c r="I15" s="30"/>
    </row>
    <row r="16" spans="1:9">
      <c r="A16" s="20" t="s">
        <v>20</v>
      </c>
      <c r="B16" s="45">
        <v>30076528.029999997</v>
      </c>
      <c r="C16" s="45">
        <v>3692740.9699999997</v>
      </c>
      <c r="D16" s="46">
        <v>60872.73</v>
      </c>
      <c r="E16" s="21">
        <v>33830141.729999997</v>
      </c>
      <c r="F16" s="22">
        <v>9.3941420061260925E-2</v>
      </c>
      <c r="G16" s="23"/>
    </row>
    <row r="17" spans="1:7">
      <c r="A17" s="20" t="s">
        <v>21</v>
      </c>
      <c r="B17" s="45">
        <v>67666019.029999986</v>
      </c>
      <c r="C17" s="45">
        <v>28219870.240000006</v>
      </c>
      <c r="D17" s="46">
        <v>844042.21999999974</v>
      </c>
      <c r="E17" s="21">
        <v>96729931.489999995</v>
      </c>
      <c r="F17" s="22">
        <v>0.26860505637612891</v>
      </c>
      <c r="G17" s="23"/>
    </row>
    <row r="18" spans="1:7">
      <c r="A18" s="20" t="s">
        <v>22</v>
      </c>
      <c r="B18" s="45">
        <v>23689748.819999997</v>
      </c>
      <c r="C18" s="45">
        <v>19283670.070000008</v>
      </c>
      <c r="D18" s="46">
        <v>120025.12000000001</v>
      </c>
      <c r="E18" s="21">
        <v>43093444.009999998</v>
      </c>
      <c r="F18" s="22">
        <v>0.1196642732962573</v>
      </c>
      <c r="G18" s="23"/>
    </row>
    <row r="19" spans="1:7">
      <c r="A19" s="20" t="s">
        <v>23</v>
      </c>
      <c r="B19" s="45">
        <v>354283.4</v>
      </c>
      <c r="C19" s="45">
        <v>534733.25</v>
      </c>
      <c r="D19" s="46">
        <v>0</v>
      </c>
      <c r="E19" s="21">
        <v>889016.65</v>
      </c>
      <c r="F19" s="22">
        <v>2.468670903765232E-3</v>
      </c>
      <c r="G19" s="23"/>
    </row>
    <row r="20" spans="1:7" ht="13.5" thickBot="1">
      <c r="A20" s="20" t="s">
        <v>24</v>
      </c>
      <c r="B20" s="45">
        <v>-3304.02</v>
      </c>
      <c r="C20" s="47">
        <v>1038034.76</v>
      </c>
      <c r="D20" s="46">
        <v>0</v>
      </c>
      <c r="E20" s="31">
        <v>1034730.74</v>
      </c>
      <c r="F20" s="22">
        <v>2.8732978972547557E-3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291305516.39999998</v>
      </c>
      <c r="C22" s="31">
        <v>64995526.329999998</v>
      </c>
      <c r="D22" s="34">
        <v>3818505.26</v>
      </c>
      <c r="E22" s="31">
        <v>360119547.98999995</v>
      </c>
      <c r="F22" s="35">
        <v>1</v>
      </c>
      <c r="G22" s="28"/>
    </row>
    <row r="23" spans="1:7" ht="12.75" customHeight="1">
      <c r="A23" s="56" t="s">
        <v>25</v>
      </c>
      <c r="B23" s="37">
        <v>291305516.40000004</v>
      </c>
      <c r="C23" s="37">
        <v>64995526.330000013</v>
      </c>
      <c r="D23" s="37">
        <v>3818505.26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39" priority="1" operator="notEqual">
      <formula>B22</formula>
    </cfRule>
    <cfRule type="cellIs" dxfId="3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1511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2975126.62</v>
      </c>
      <c r="C10" s="45">
        <v>335575.25</v>
      </c>
      <c r="D10" s="46">
        <v>16882.86</v>
      </c>
      <c r="E10" s="21">
        <v>3327584.73</v>
      </c>
      <c r="F10" s="22">
        <v>0.32099992258865551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128978.82</v>
      </c>
      <c r="C12" s="45">
        <v>9025.42</v>
      </c>
      <c r="D12" s="46">
        <v>903.32</v>
      </c>
      <c r="E12" s="21">
        <v>138907.56000000003</v>
      </c>
      <c r="F12" s="22">
        <v>1.3399904021971824E-2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1117192.8500000001</v>
      </c>
      <c r="C14" s="45">
        <v>255619.44</v>
      </c>
      <c r="D14" s="46">
        <v>22447.96</v>
      </c>
      <c r="E14" s="21">
        <v>1395260.25</v>
      </c>
      <c r="F14" s="22">
        <v>0.13459565077431646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0</v>
      </c>
      <c r="D15" s="46">
        <v>0</v>
      </c>
      <c r="E15" s="21">
        <v>0</v>
      </c>
      <c r="F15" s="22">
        <v>0</v>
      </c>
      <c r="G15" s="23"/>
      <c r="H15" s="30"/>
      <c r="I15" s="30"/>
    </row>
    <row r="16" spans="1:9">
      <c r="A16" s="20" t="s">
        <v>20</v>
      </c>
      <c r="B16" s="45">
        <v>1426912.83</v>
      </c>
      <c r="C16" s="45">
        <v>25738.84</v>
      </c>
      <c r="D16" s="46">
        <v>0</v>
      </c>
      <c r="E16" s="21">
        <v>1452651.6700000002</v>
      </c>
      <c r="F16" s="22">
        <v>0.14013199105474955</v>
      </c>
      <c r="G16" s="23"/>
    </row>
    <row r="17" spans="1:7">
      <c r="A17" s="20" t="s">
        <v>21</v>
      </c>
      <c r="B17" s="45">
        <v>1769186.42</v>
      </c>
      <c r="C17" s="45">
        <v>525636.30999999994</v>
      </c>
      <c r="D17" s="46">
        <v>8877.77</v>
      </c>
      <c r="E17" s="21">
        <v>2303700.5</v>
      </c>
      <c r="F17" s="22">
        <v>0.22222955752277626</v>
      </c>
      <c r="G17" s="23"/>
    </row>
    <row r="18" spans="1:7">
      <c r="A18" s="20" t="s">
        <v>22</v>
      </c>
      <c r="B18" s="45">
        <v>584137.6</v>
      </c>
      <c r="C18" s="45">
        <v>1135709.3900000001</v>
      </c>
      <c r="D18" s="46">
        <v>28358.370000000003</v>
      </c>
      <c r="E18" s="21">
        <v>1748205.3599999999</v>
      </c>
      <c r="F18" s="22">
        <v>0.1686429740375304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8001535.1399999997</v>
      </c>
      <c r="C22" s="31">
        <v>2287304.65</v>
      </c>
      <c r="D22" s="34">
        <v>77470.28</v>
      </c>
      <c r="E22" s="31">
        <v>10366310.07</v>
      </c>
      <c r="F22" s="35">
        <v>1</v>
      </c>
      <c r="G22" s="28"/>
    </row>
    <row r="23" spans="1:7" ht="12.75" customHeight="1">
      <c r="A23" s="56" t="s">
        <v>25</v>
      </c>
      <c r="B23" s="37">
        <v>8001535.1400000006</v>
      </c>
      <c r="C23" s="37">
        <v>2287304.65</v>
      </c>
      <c r="D23" s="37">
        <v>77470.28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>
        <v>0</v>
      </c>
      <c r="D25" s="23">
        <v>0</v>
      </c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37" priority="1" operator="notEqual">
      <formula>B22</formula>
    </cfRule>
    <cfRule type="cellIs" dxfId="3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1333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11327725.560000001</v>
      </c>
      <c r="C10" s="45">
        <v>636876.97</v>
      </c>
      <c r="D10" s="46">
        <v>116416.58</v>
      </c>
      <c r="E10" s="21">
        <v>12081019.110000001</v>
      </c>
      <c r="F10" s="22">
        <v>0.35464914657993757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15940.89</v>
      </c>
      <c r="C12" s="45">
        <v>0</v>
      </c>
      <c r="D12" s="46">
        <v>0</v>
      </c>
      <c r="E12" s="21">
        <v>15940.89</v>
      </c>
      <c r="F12" s="22">
        <v>4.6795911692127604E-4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2804110.23</v>
      </c>
      <c r="C14" s="45">
        <v>363298.16</v>
      </c>
      <c r="D14" s="46">
        <v>10751.56</v>
      </c>
      <c r="E14" s="21">
        <v>3178159.95</v>
      </c>
      <c r="F14" s="22">
        <v>9.32977345453464E-2</v>
      </c>
      <c r="G14" s="23"/>
      <c r="H14" s="30"/>
      <c r="I14" s="30"/>
    </row>
    <row r="15" spans="1:9">
      <c r="A15" s="29" t="s">
        <v>19</v>
      </c>
      <c r="B15" s="45">
        <v>46628.91</v>
      </c>
      <c r="C15" s="45">
        <v>3942.65</v>
      </c>
      <c r="D15" s="46">
        <v>0</v>
      </c>
      <c r="E15" s="21">
        <v>50571.560000000005</v>
      </c>
      <c r="F15" s="22">
        <v>1.4845734810874003E-3</v>
      </c>
      <c r="G15" s="23"/>
      <c r="H15" s="30"/>
      <c r="I15" s="30"/>
    </row>
    <row r="16" spans="1:9">
      <c r="A16" s="20" t="s">
        <v>20</v>
      </c>
      <c r="B16" s="45">
        <v>2822025.77</v>
      </c>
      <c r="C16" s="45">
        <v>552178.36</v>
      </c>
      <c r="D16" s="46">
        <v>1610.39</v>
      </c>
      <c r="E16" s="21">
        <v>3375814.52</v>
      </c>
      <c r="F16" s="22">
        <v>9.9100061644564474E-2</v>
      </c>
      <c r="G16" s="23"/>
    </row>
    <row r="17" spans="1:7">
      <c r="A17" s="20" t="s">
        <v>21</v>
      </c>
      <c r="B17" s="45">
        <v>4525117.8600000003</v>
      </c>
      <c r="C17" s="45">
        <v>3480513.2</v>
      </c>
      <c r="D17" s="46">
        <v>76942.78</v>
      </c>
      <c r="E17" s="21">
        <v>8082573.8400000008</v>
      </c>
      <c r="F17" s="22">
        <v>0.2372712010820856</v>
      </c>
      <c r="G17" s="23"/>
    </row>
    <row r="18" spans="1:7">
      <c r="A18" s="20" t="s">
        <v>22</v>
      </c>
      <c r="B18" s="45">
        <v>1597336.3</v>
      </c>
      <c r="C18" s="45">
        <v>3695256.86</v>
      </c>
      <c r="D18" s="46">
        <v>16820</v>
      </c>
      <c r="E18" s="21">
        <v>5309413.16</v>
      </c>
      <c r="F18" s="22">
        <v>0.15586258318850466</v>
      </c>
      <c r="G18" s="23"/>
    </row>
    <row r="19" spans="1:7">
      <c r="A19" s="20" t="s">
        <v>23</v>
      </c>
      <c r="B19" s="45">
        <v>0</v>
      </c>
      <c r="C19" s="45">
        <v>128579.05</v>
      </c>
      <c r="D19" s="46">
        <v>0</v>
      </c>
      <c r="E19" s="21">
        <v>128579.05</v>
      </c>
      <c r="F19" s="22">
        <v>3.7745532835730374E-3</v>
      </c>
      <c r="G19" s="23"/>
    </row>
    <row r="20" spans="1:7" ht="13.5" thickBot="1">
      <c r="A20" s="20" t="s">
        <v>24</v>
      </c>
      <c r="B20" s="45">
        <v>0</v>
      </c>
      <c r="C20" s="47">
        <v>1842634.48</v>
      </c>
      <c r="D20" s="46">
        <v>0</v>
      </c>
      <c r="E20" s="31">
        <v>1842634.48</v>
      </c>
      <c r="F20" s="22">
        <v>5.409218707797963E-2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23138885.520000003</v>
      </c>
      <c r="C22" s="31">
        <v>10703279.73</v>
      </c>
      <c r="D22" s="34">
        <v>222541.31</v>
      </c>
      <c r="E22" s="31">
        <v>34064706.560000002</v>
      </c>
      <c r="F22" s="35">
        <v>1</v>
      </c>
      <c r="G22" s="28"/>
    </row>
    <row r="23" spans="1:7" ht="12.75" customHeight="1">
      <c r="A23" s="56" t="s">
        <v>25</v>
      </c>
      <c r="B23" s="37">
        <v>23138885.520000003</v>
      </c>
      <c r="C23" s="37">
        <v>10703279.73</v>
      </c>
      <c r="D23" s="37">
        <v>222541.31000000003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35" priority="1" operator="notEqual">
      <formula>B22</formula>
    </cfRule>
    <cfRule type="cellIs" dxfId="3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2" width="16.5703125" style="1" bestFit="1" customWidth="1"/>
    <col min="3" max="3" width="16.85546875" style="1" customWidth="1"/>
    <col min="4" max="4" width="14" style="1" bestFit="1" customWidth="1"/>
    <col min="5" max="5" width="16.5703125" style="1" bestFit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1332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55383569.269999996</v>
      </c>
      <c r="C10" s="45">
        <v>3171620.76</v>
      </c>
      <c r="D10" s="46">
        <v>60626.6</v>
      </c>
      <c r="E10" s="21">
        <v>58615816.630000003</v>
      </c>
      <c r="F10" s="22">
        <v>0.44820275616555899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102045.3</v>
      </c>
      <c r="C12" s="45">
        <v>0</v>
      </c>
      <c r="D12" s="46">
        <v>0</v>
      </c>
      <c r="E12" s="21">
        <v>102045.3</v>
      </c>
      <c r="F12" s="22">
        <v>7.8028401450834343E-4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14800234.390000001</v>
      </c>
      <c r="C14" s="45">
        <v>1999184.61</v>
      </c>
      <c r="D14" s="46">
        <v>13082.96</v>
      </c>
      <c r="E14" s="21">
        <v>16812501.960000001</v>
      </c>
      <c r="F14" s="22">
        <v>0.12855591118138898</v>
      </c>
      <c r="G14" s="23"/>
      <c r="H14" s="30"/>
      <c r="I14" s="30"/>
    </row>
    <row r="15" spans="1:9">
      <c r="A15" s="29" t="s">
        <v>19</v>
      </c>
      <c r="B15" s="45">
        <v>13805.79</v>
      </c>
      <c r="C15" s="45">
        <v>34593.440000000002</v>
      </c>
      <c r="D15" s="46">
        <v>0</v>
      </c>
      <c r="E15" s="21">
        <v>48399.23</v>
      </c>
      <c r="F15" s="22">
        <v>3.7008216432812341E-4</v>
      </c>
      <c r="G15" s="23"/>
      <c r="H15" s="30"/>
      <c r="I15" s="30"/>
    </row>
    <row r="16" spans="1:9">
      <c r="A16" s="20" t="s">
        <v>20</v>
      </c>
      <c r="B16" s="45">
        <v>17636266.989999998</v>
      </c>
      <c r="C16" s="45">
        <v>1949668.12</v>
      </c>
      <c r="D16" s="46">
        <v>63859.1</v>
      </c>
      <c r="E16" s="21">
        <v>19649794.210000001</v>
      </c>
      <c r="F16" s="22">
        <v>0.15025111700824637</v>
      </c>
      <c r="G16" s="23"/>
    </row>
    <row r="17" spans="1:7">
      <c r="A17" s="20" t="s">
        <v>21</v>
      </c>
      <c r="B17" s="45">
        <v>16000552.07</v>
      </c>
      <c r="C17" s="45">
        <v>5285701.7</v>
      </c>
      <c r="D17" s="46">
        <v>104286.19</v>
      </c>
      <c r="E17" s="21">
        <v>21390539.960000001</v>
      </c>
      <c r="F17" s="22">
        <v>0.16356163774803875</v>
      </c>
      <c r="G17" s="23"/>
    </row>
    <row r="18" spans="1:7">
      <c r="A18" s="20" t="s">
        <v>22</v>
      </c>
      <c r="B18" s="45">
        <v>3853449</v>
      </c>
      <c r="C18" s="45">
        <v>7890312.7699999996</v>
      </c>
      <c r="D18" s="46">
        <v>15764.06</v>
      </c>
      <c r="E18" s="21">
        <v>11759525.83</v>
      </c>
      <c r="F18" s="22">
        <v>8.9918595205726856E-2</v>
      </c>
      <c r="G18" s="23"/>
    </row>
    <row r="19" spans="1:7">
      <c r="A19" s="20" t="s">
        <v>23</v>
      </c>
      <c r="B19" s="45">
        <v>73454.100000000006</v>
      </c>
      <c r="C19" s="45">
        <v>2327610.8199999998</v>
      </c>
      <c r="D19" s="46">
        <v>0</v>
      </c>
      <c r="E19" s="21">
        <v>2401064.92</v>
      </c>
      <c r="F19" s="22">
        <v>1.8359616512203445E-2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107863376.91</v>
      </c>
      <c r="C22" s="31">
        <v>22658692.219999999</v>
      </c>
      <c r="D22" s="34">
        <v>257618.91</v>
      </c>
      <c r="E22" s="31">
        <v>130779688.04000002</v>
      </c>
      <c r="F22" s="35">
        <v>0.99999999999999989</v>
      </c>
      <c r="G22" s="28"/>
    </row>
    <row r="23" spans="1:7" ht="12.75" customHeight="1">
      <c r="A23" s="56" t="s">
        <v>25</v>
      </c>
      <c r="B23" s="37">
        <v>107863376.91000001</v>
      </c>
      <c r="C23" s="37">
        <v>22658692.219999999</v>
      </c>
      <c r="D23" s="37">
        <v>257618.91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33" priority="1" operator="notEqual">
      <formula>B22</formula>
    </cfRule>
    <cfRule type="cellIs" dxfId="3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1331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17396376.390000001</v>
      </c>
      <c r="C10" s="45">
        <v>1143718.04</v>
      </c>
      <c r="D10" s="46">
        <v>33660.67</v>
      </c>
      <c r="E10" s="21">
        <v>18573755.100000001</v>
      </c>
      <c r="F10" s="22">
        <v>0.32275569190225806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4668180.04</v>
      </c>
      <c r="C14" s="45">
        <v>1270785.1499999999</v>
      </c>
      <c r="D14" s="46">
        <v>55468.06</v>
      </c>
      <c r="E14" s="21">
        <v>5994433.2499999991</v>
      </c>
      <c r="F14" s="22">
        <v>0.10416512120188616</v>
      </c>
      <c r="G14" s="23"/>
      <c r="H14" s="30"/>
      <c r="I14" s="30"/>
    </row>
    <row r="15" spans="1:9">
      <c r="A15" s="29" t="s">
        <v>19</v>
      </c>
      <c r="B15" s="45">
        <v>120629.14</v>
      </c>
      <c r="C15" s="45">
        <v>35565.25</v>
      </c>
      <c r="D15" s="46">
        <v>0</v>
      </c>
      <c r="E15" s="21">
        <v>156194.39000000001</v>
      </c>
      <c r="F15" s="22">
        <v>2.7141861268377087E-3</v>
      </c>
      <c r="G15" s="23"/>
      <c r="H15" s="30"/>
      <c r="I15" s="30"/>
    </row>
    <row r="16" spans="1:9">
      <c r="A16" s="20" t="s">
        <v>20</v>
      </c>
      <c r="B16" s="45">
        <v>7323144.1399999997</v>
      </c>
      <c r="C16" s="45">
        <v>415758.57</v>
      </c>
      <c r="D16" s="46">
        <v>5487.15</v>
      </c>
      <c r="E16" s="21">
        <v>7744389.8600000003</v>
      </c>
      <c r="F16" s="22">
        <v>0.13457407477204927</v>
      </c>
      <c r="G16" s="23"/>
    </row>
    <row r="17" spans="1:7">
      <c r="A17" s="20" t="s">
        <v>21</v>
      </c>
      <c r="B17" s="45">
        <v>8099916.0199999996</v>
      </c>
      <c r="C17" s="45">
        <v>2900895.0799999996</v>
      </c>
      <c r="D17" s="46">
        <v>122603.86</v>
      </c>
      <c r="E17" s="21">
        <v>11123414.959999999</v>
      </c>
      <c r="F17" s="22">
        <v>0.19329131198304256</v>
      </c>
      <c r="G17" s="23"/>
    </row>
    <row r="18" spans="1:7">
      <c r="A18" s="20" t="s">
        <v>22</v>
      </c>
      <c r="B18" s="45">
        <v>2100985.1800000002</v>
      </c>
      <c r="C18" s="45">
        <v>5890512.9000000004</v>
      </c>
      <c r="D18" s="46">
        <v>40534.699999999997</v>
      </c>
      <c r="E18" s="21">
        <v>8032032.7800000003</v>
      </c>
      <c r="F18" s="22">
        <v>0.13957243881666759</v>
      </c>
      <c r="G18" s="23"/>
    </row>
    <row r="19" spans="1:7">
      <c r="A19" s="20" t="s">
        <v>23</v>
      </c>
      <c r="B19" s="45">
        <v>38467.58</v>
      </c>
      <c r="C19" s="45">
        <v>184725.08</v>
      </c>
      <c r="D19" s="46">
        <v>0</v>
      </c>
      <c r="E19" s="21">
        <v>223192.65999999997</v>
      </c>
      <c r="F19" s="22">
        <v>3.8784134397144834E-3</v>
      </c>
      <c r="G19" s="23"/>
    </row>
    <row r="20" spans="1:7" ht="13.5" thickBot="1">
      <c r="A20" s="20" t="s">
        <v>24</v>
      </c>
      <c r="B20" s="45">
        <v>0</v>
      </c>
      <c r="C20" s="47">
        <v>5700000</v>
      </c>
      <c r="D20" s="46">
        <v>0</v>
      </c>
      <c r="E20" s="31">
        <v>5700000</v>
      </c>
      <c r="F20" s="22">
        <v>9.9048761757544165E-2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39747698.490000002</v>
      </c>
      <c r="C22" s="31">
        <v>17541960.07</v>
      </c>
      <c r="D22" s="34">
        <v>257754.44</v>
      </c>
      <c r="E22" s="31">
        <v>57547413</v>
      </c>
      <c r="F22" s="35">
        <v>1</v>
      </c>
      <c r="G22" s="28"/>
    </row>
    <row r="23" spans="1:7" ht="12.75" customHeight="1">
      <c r="A23" s="56" t="s">
        <v>25</v>
      </c>
      <c r="B23" s="37">
        <v>39747698.490000002</v>
      </c>
      <c r="C23" s="37">
        <v>17541960.069999997</v>
      </c>
      <c r="D23" s="37">
        <v>257754.44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31" priority="1" operator="notEqual">
      <formula>B22</formula>
    </cfRule>
    <cfRule type="cellIs" dxfId="3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1330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19077371.059999999</v>
      </c>
      <c r="C10" s="45">
        <v>1321617.31</v>
      </c>
      <c r="D10" s="46">
        <v>15477</v>
      </c>
      <c r="E10" s="21">
        <v>20414465.369999997</v>
      </c>
      <c r="F10" s="22">
        <v>0.28918682739452395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1080902.93</v>
      </c>
      <c r="C12" s="45">
        <v>129009.69</v>
      </c>
      <c r="D12" s="46">
        <v>0</v>
      </c>
      <c r="E12" s="21">
        <v>1209912.6199999999</v>
      </c>
      <c r="F12" s="22">
        <v>1.7139356121300974E-2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4243402.62</v>
      </c>
      <c r="C14" s="45">
        <v>1072260.29</v>
      </c>
      <c r="D14" s="46">
        <v>176796.94</v>
      </c>
      <c r="E14" s="21">
        <v>5492459.8500000006</v>
      </c>
      <c r="F14" s="22">
        <v>7.7804978471170377E-2</v>
      </c>
      <c r="G14" s="23"/>
      <c r="H14" s="30"/>
      <c r="I14" s="30"/>
    </row>
    <row r="15" spans="1:9">
      <c r="A15" s="29" t="s">
        <v>19</v>
      </c>
      <c r="B15" s="45">
        <v>4667390.09</v>
      </c>
      <c r="C15" s="45">
        <v>0</v>
      </c>
      <c r="D15" s="46">
        <v>0</v>
      </c>
      <c r="E15" s="21">
        <v>4667390.09</v>
      </c>
      <c r="F15" s="22">
        <v>6.611722167964576E-2</v>
      </c>
      <c r="G15" s="23"/>
      <c r="H15" s="30"/>
      <c r="I15" s="30"/>
    </row>
    <row r="16" spans="1:9">
      <c r="A16" s="20" t="s">
        <v>20</v>
      </c>
      <c r="B16" s="45">
        <v>9174249.1799999997</v>
      </c>
      <c r="C16" s="45">
        <v>1156460.68</v>
      </c>
      <c r="D16" s="46">
        <v>1418.8</v>
      </c>
      <c r="E16" s="21">
        <v>10332128.66</v>
      </c>
      <c r="F16" s="22">
        <v>0.1463626626151236</v>
      </c>
      <c r="G16" s="23"/>
    </row>
    <row r="17" spans="1:7">
      <c r="A17" s="20" t="s">
        <v>21</v>
      </c>
      <c r="B17" s="45">
        <v>2078374.6</v>
      </c>
      <c r="C17" s="45">
        <v>4902570.33</v>
      </c>
      <c r="D17" s="46">
        <v>197097.14</v>
      </c>
      <c r="E17" s="21">
        <v>7178042.0699999994</v>
      </c>
      <c r="F17" s="22">
        <v>0.10168256554875046</v>
      </c>
      <c r="G17" s="23"/>
    </row>
    <row r="18" spans="1:7">
      <c r="A18" s="20" t="s">
        <v>22</v>
      </c>
      <c r="B18" s="45">
        <v>0</v>
      </c>
      <c r="C18" s="45">
        <v>20133664.280000001</v>
      </c>
      <c r="D18" s="46">
        <v>277039.89</v>
      </c>
      <c r="E18" s="21">
        <v>20410704.170000002</v>
      </c>
      <c r="F18" s="22">
        <v>0.28913354706239269</v>
      </c>
      <c r="G18" s="23"/>
    </row>
    <row r="19" spans="1:7">
      <c r="A19" s="20" t="s">
        <v>23</v>
      </c>
      <c r="B19" s="45">
        <v>0</v>
      </c>
      <c r="C19" s="45">
        <v>887550.21</v>
      </c>
      <c r="D19" s="46">
        <v>0</v>
      </c>
      <c r="E19" s="21">
        <v>887550.21</v>
      </c>
      <c r="F19" s="22">
        <v>1.2572841107092069E-2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40321690.479999997</v>
      </c>
      <c r="C22" s="31">
        <v>29603132.790000003</v>
      </c>
      <c r="D22" s="34">
        <v>667829.77</v>
      </c>
      <c r="E22" s="31">
        <v>70592653.040000007</v>
      </c>
      <c r="F22" s="35">
        <v>0.99999999999999989</v>
      </c>
      <c r="G22" s="28"/>
    </row>
    <row r="23" spans="1:7" ht="12.75" customHeight="1">
      <c r="A23" s="56" t="s">
        <v>25</v>
      </c>
      <c r="B23" s="37">
        <v>40321690.480000012</v>
      </c>
      <c r="C23" s="37">
        <v>29603132.790000003</v>
      </c>
      <c r="D23" s="37">
        <v>667829.77000000014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29" priority="1" operator="notEqual">
      <formula>B22</formula>
    </cfRule>
    <cfRule type="cellIs" dxfId="2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1329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22970718.349999998</v>
      </c>
      <c r="C10" s="45">
        <v>1086795.19</v>
      </c>
      <c r="D10" s="46">
        <v>22448.92</v>
      </c>
      <c r="E10" s="21">
        <v>24079962.460000005</v>
      </c>
      <c r="F10" s="22">
        <v>0.44614256115798562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179781.33</v>
      </c>
      <c r="C12" s="45">
        <v>187343.11</v>
      </c>
      <c r="D12" s="46">
        <v>899</v>
      </c>
      <c r="E12" s="21">
        <v>368023.43999999994</v>
      </c>
      <c r="F12" s="22">
        <v>6.818570434256906E-3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4064943.98</v>
      </c>
      <c r="C14" s="45">
        <v>725026.31</v>
      </c>
      <c r="D14" s="46">
        <v>8492.5</v>
      </c>
      <c r="E14" s="21">
        <v>4798462.79</v>
      </c>
      <c r="F14" s="22">
        <v>8.8903729908551235E-2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0</v>
      </c>
      <c r="D15" s="46">
        <v>0</v>
      </c>
      <c r="E15" s="21">
        <v>0</v>
      </c>
      <c r="F15" s="22">
        <v>0</v>
      </c>
      <c r="G15" s="23"/>
      <c r="H15" s="30"/>
      <c r="I15" s="30"/>
    </row>
    <row r="16" spans="1:9">
      <c r="A16" s="20" t="s">
        <v>20</v>
      </c>
      <c r="B16" s="45">
        <v>4718128.0299999993</v>
      </c>
      <c r="C16" s="45">
        <v>1851494.64</v>
      </c>
      <c r="D16" s="46">
        <v>0</v>
      </c>
      <c r="E16" s="21">
        <v>6569622.6699999999</v>
      </c>
      <c r="F16" s="22">
        <v>0.12171897230754085</v>
      </c>
      <c r="G16" s="23"/>
    </row>
    <row r="17" spans="1:7">
      <c r="A17" s="20" t="s">
        <v>21</v>
      </c>
      <c r="B17" s="45">
        <v>6384683.6299999999</v>
      </c>
      <c r="C17" s="45">
        <v>3790683.88</v>
      </c>
      <c r="D17" s="46">
        <v>11472.21</v>
      </c>
      <c r="E17" s="21">
        <v>10186839.720000001</v>
      </c>
      <c r="F17" s="22">
        <v>0.18873711993264863</v>
      </c>
      <c r="G17" s="23"/>
    </row>
    <row r="18" spans="1:7">
      <c r="A18" s="20" t="s">
        <v>22</v>
      </c>
      <c r="B18" s="45">
        <v>1713273.14</v>
      </c>
      <c r="C18" s="45">
        <v>6257510.6399999997</v>
      </c>
      <c r="D18" s="46">
        <v>0</v>
      </c>
      <c r="E18" s="21">
        <v>7970783.7799999993</v>
      </c>
      <c r="F18" s="22">
        <v>0.14767904625901684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0</v>
      </c>
      <c r="C20" s="47">
        <v>0</v>
      </c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40031528.460000001</v>
      </c>
      <c r="C22" s="31">
        <v>13898853.77</v>
      </c>
      <c r="D22" s="34">
        <v>43312.63</v>
      </c>
      <c r="E22" s="31">
        <v>53973694.859999999</v>
      </c>
      <c r="F22" s="35">
        <v>1</v>
      </c>
      <c r="G22" s="28"/>
    </row>
    <row r="23" spans="1:7" ht="12.75" customHeight="1">
      <c r="A23" s="56" t="s">
        <v>25</v>
      </c>
      <c r="B23" s="37">
        <v>40031528.460000001</v>
      </c>
      <c r="C23" s="37">
        <v>13898853.769999998</v>
      </c>
      <c r="D23" s="37">
        <v>43312.630000000005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176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27" priority="1" operator="notEqual">
      <formula>B22</formula>
    </cfRule>
    <cfRule type="cellIs" dxfId="2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1328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14694284.939999999</v>
      </c>
      <c r="C10" s="45">
        <v>1071128.1400000001</v>
      </c>
      <c r="D10" s="46">
        <v>42867.4</v>
      </c>
      <c r="E10" s="21">
        <v>15808280.48</v>
      </c>
      <c r="F10" s="22">
        <v>0.43239114428177966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419908.86</v>
      </c>
      <c r="C12" s="45">
        <v>70028.7</v>
      </c>
      <c r="D12" s="46">
        <v>8449.1</v>
      </c>
      <c r="E12" s="21">
        <v>498386.66</v>
      </c>
      <c r="F12" s="22">
        <v>1.3631968289328724E-2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3255134.65</v>
      </c>
      <c r="C14" s="45">
        <v>334443.42</v>
      </c>
      <c r="D14" s="46">
        <v>14134.65</v>
      </c>
      <c r="E14" s="21">
        <v>3603712.7199999997</v>
      </c>
      <c r="F14" s="22">
        <v>9.8569447109380023E-2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5618.94</v>
      </c>
      <c r="D15" s="46">
        <v>0</v>
      </c>
      <c r="E15" s="21">
        <v>5618.94</v>
      </c>
      <c r="F15" s="22">
        <v>1.5369033332401141E-4</v>
      </c>
      <c r="G15" s="23"/>
      <c r="H15" s="30"/>
      <c r="I15" s="30"/>
    </row>
    <row r="16" spans="1:9">
      <c r="A16" s="20" t="s">
        <v>20</v>
      </c>
      <c r="B16" s="45">
        <v>3163559.84</v>
      </c>
      <c r="C16" s="45">
        <v>149593.51999999999</v>
      </c>
      <c r="D16" s="46">
        <v>19228.72</v>
      </c>
      <c r="E16" s="21">
        <v>3332382.08</v>
      </c>
      <c r="F16" s="22">
        <v>9.1147958981260255E-2</v>
      </c>
      <c r="G16" s="23"/>
    </row>
    <row r="17" spans="1:7">
      <c r="A17" s="20" t="s">
        <v>21</v>
      </c>
      <c r="B17" s="45">
        <v>5541538.3600000003</v>
      </c>
      <c r="C17" s="45">
        <v>1929277.1800000002</v>
      </c>
      <c r="D17" s="46">
        <v>113201.17000000001</v>
      </c>
      <c r="E17" s="21">
        <v>7584016.71</v>
      </c>
      <c r="F17" s="22">
        <v>0.20743949145119406</v>
      </c>
      <c r="G17" s="23"/>
    </row>
    <row r="18" spans="1:7">
      <c r="A18" s="20" t="s">
        <v>22</v>
      </c>
      <c r="B18" s="45">
        <v>1837641.11</v>
      </c>
      <c r="C18" s="45">
        <v>3274349.53</v>
      </c>
      <c r="D18" s="46">
        <v>33281.9</v>
      </c>
      <c r="E18" s="21">
        <v>5145272.54</v>
      </c>
      <c r="F18" s="22">
        <v>0.14073448937263663</v>
      </c>
      <c r="G18" s="23"/>
    </row>
    <row r="19" spans="1:7">
      <c r="A19" s="20" t="s">
        <v>23</v>
      </c>
      <c r="B19" s="45">
        <v>32469.200000000001</v>
      </c>
      <c r="C19" s="45">
        <v>0</v>
      </c>
      <c r="D19" s="46">
        <v>0</v>
      </c>
      <c r="E19" s="21">
        <v>32469.200000000001</v>
      </c>
      <c r="F19" s="22">
        <v>8.8810383644673035E-4</v>
      </c>
      <c r="G19" s="23"/>
    </row>
    <row r="20" spans="1:7" ht="13.5" thickBot="1">
      <c r="A20" s="20" t="s">
        <v>24</v>
      </c>
      <c r="B20" s="45">
        <v>0</v>
      </c>
      <c r="C20" s="47">
        <v>550000</v>
      </c>
      <c r="D20" s="46">
        <v>0</v>
      </c>
      <c r="E20" s="31">
        <v>550000</v>
      </c>
      <c r="F20" s="22">
        <v>1.5043706344649752E-2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28944536.959999997</v>
      </c>
      <c r="C22" s="31">
        <v>7384439.4299999997</v>
      </c>
      <c r="D22" s="34">
        <v>231162.93999999997</v>
      </c>
      <c r="E22" s="31">
        <v>36560139.330000006</v>
      </c>
      <c r="F22" s="35">
        <v>0.99999999999999989</v>
      </c>
      <c r="G22" s="28"/>
    </row>
    <row r="23" spans="1:7" ht="12.75" customHeight="1">
      <c r="A23" s="56" t="s">
        <v>25</v>
      </c>
      <c r="B23" s="37">
        <v>28944536.960000005</v>
      </c>
      <c r="C23" s="37">
        <v>7384439.4299999997</v>
      </c>
      <c r="D23" s="37">
        <v>231162.94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25" priority="1" operator="notEqual">
      <formula>B22</formula>
    </cfRule>
    <cfRule type="cellIs" dxfId="24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1327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59261916.780000001</v>
      </c>
      <c r="C10" s="45">
        <v>1474387.3</v>
      </c>
      <c r="D10" s="46">
        <v>237155.13</v>
      </c>
      <c r="E10" s="21">
        <v>60973459.210000001</v>
      </c>
      <c r="F10" s="22">
        <v>0.43878295282599672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54.67</v>
      </c>
      <c r="D12" s="46">
        <v>0</v>
      </c>
      <c r="E12" s="21">
        <v>54.67</v>
      </c>
      <c r="F12" s="22">
        <v>3.9342140567060085E-7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17702283.02</v>
      </c>
      <c r="C14" s="45">
        <v>2954526.95</v>
      </c>
      <c r="D14" s="46">
        <v>43911.43</v>
      </c>
      <c r="E14" s="21">
        <v>20700721.399999999</v>
      </c>
      <c r="F14" s="22">
        <v>0.14896848201177038</v>
      </c>
      <c r="G14" s="23"/>
      <c r="H14" s="30"/>
      <c r="I14" s="30"/>
    </row>
    <row r="15" spans="1:9">
      <c r="A15" s="29" t="s">
        <v>19</v>
      </c>
      <c r="B15" s="45">
        <v>-3383.89</v>
      </c>
      <c r="C15" s="45">
        <v>8066.94</v>
      </c>
      <c r="D15" s="46">
        <v>0</v>
      </c>
      <c r="E15" s="21">
        <v>4683.0499999999993</v>
      </c>
      <c r="F15" s="22">
        <v>3.3700605703780995E-5</v>
      </c>
      <c r="G15" s="23"/>
      <c r="H15" s="30"/>
      <c r="I15" s="30"/>
    </row>
    <row r="16" spans="1:9">
      <c r="A16" s="20" t="s">
        <v>20</v>
      </c>
      <c r="B16" s="45">
        <v>16206700.359999999</v>
      </c>
      <c r="C16" s="45">
        <v>2833060.34</v>
      </c>
      <c r="D16" s="46">
        <v>25592.53</v>
      </c>
      <c r="E16" s="21">
        <v>19065353.23</v>
      </c>
      <c r="F16" s="22">
        <v>0.13719989148258879</v>
      </c>
      <c r="G16" s="23"/>
    </row>
    <row r="17" spans="1:7">
      <c r="A17" s="20" t="s">
        <v>21</v>
      </c>
      <c r="B17" s="45">
        <v>11193728.1</v>
      </c>
      <c r="C17" s="45">
        <v>6735314.8099999996</v>
      </c>
      <c r="D17" s="46">
        <v>14861.08</v>
      </c>
      <c r="E17" s="21">
        <v>17943903.989999998</v>
      </c>
      <c r="F17" s="22">
        <v>0.12912961278514912</v>
      </c>
      <c r="G17" s="23"/>
    </row>
    <row r="18" spans="1:7">
      <c r="A18" s="20" t="s">
        <v>22</v>
      </c>
      <c r="B18" s="45">
        <v>9604666.2699999996</v>
      </c>
      <c r="C18" s="45">
        <v>7200700.6600000001</v>
      </c>
      <c r="D18" s="46">
        <v>40113.54</v>
      </c>
      <c r="E18" s="21">
        <v>16845480.469999999</v>
      </c>
      <c r="F18" s="22">
        <v>0.1212250339437361</v>
      </c>
      <c r="G18" s="23"/>
    </row>
    <row r="19" spans="1:7">
      <c r="A19" s="20" t="s">
        <v>23</v>
      </c>
      <c r="B19" s="45">
        <v>0</v>
      </c>
      <c r="C19" s="45">
        <v>2610791.9900000002</v>
      </c>
      <c r="D19" s="46">
        <v>0</v>
      </c>
      <c r="E19" s="21">
        <v>2610791.9900000002</v>
      </c>
      <c r="F19" s="22">
        <v>1.8788027338930771E-2</v>
      </c>
      <c r="G19" s="23"/>
    </row>
    <row r="20" spans="1:7" ht="13.5" thickBot="1">
      <c r="A20" s="20" t="s">
        <v>24</v>
      </c>
      <c r="B20" s="45">
        <v>0</v>
      </c>
      <c r="C20" s="47">
        <v>815962.41</v>
      </c>
      <c r="D20" s="46">
        <v>0</v>
      </c>
      <c r="E20" s="31">
        <v>815962.41</v>
      </c>
      <c r="F20" s="22">
        <v>5.8719055847186964E-3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113965910.63999999</v>
      </c>
      <c r="C22" s="31">
        <v>24632866.070000004</v>
      </c>
      <c r="D22" s="34">
        <v>361633.70999999996</v>
      </c>
      <c r="E22" s="31">
        <v>138960410.41999999</v>
      </c>
      <c r="F22" s="35">
        <v>1</v>
      </c>
      <c r="G22" s="28"/>
    </row>
    <row r="23" spans="1:7" ht="13.15" customHeight="1">
      <c r="A23" s="56" t="s">
        <v>25</v>
      </c>
      <c r="B23" s="37">
        <v>113965910.64</v>
      </c>
      <c r="C23" s="37">
        <v>24632866.070000004</v>
      </c>
      <c r="D23" s="37">
        <v>361633.70999999996</v>
      </c>
      <c r="E23" s="38"/>
      <c r="F23" s="39"/>
    </row>
    <row r="24" spans="1:7" ht="13.1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23" priority="1" operator="notEqual">
      <formula>B22</formula>
    </cfRule>
    <cfRule type="cellIs" dxfId="2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1326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34798730.779999942</v>
      </c>
      <c r="C10" s="45">
        <v>1630060.4100000008</v>
      </c>
      <c r="D10" s="46">
        <v>133006.93000000002</v>
      </c>
      <c r="E10" s="21">
        <v>36561798.119999997</v>
      </c>
      <c r="F10" s="22">
        <v>0.43108226460742632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12150.06</v>
      </c>
      <c r="C12" s="45">
        <v>1053.6600000000001</v>
      </c>
      <c r="D12" s="46">
        <v>0</v>
      </c>
      <c r="E12" s="21">
        <v>13203.72</v>
      </c>
      <c r="F12" s="22">
        <v>1.5567859928991828E-4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4988495.839999998</v>
      </c>
      <c r="C14" s="45">
        <v>1503520.3099999996</v>
      </c>
      <c r="D14" s="46">
        <v>1055683.3399999999</v>
      </c>
      <c r="E14" s="21">
        <v>7547699.4900000002</v>
      </c>
      <c r="F14" s="22">
        <v>8.8991230082463929E-2</v>
      </c>
      <c r="G14" s="23"/>
      <c r="H14" s="30"/>
      <c r="I14" s="30"/>
    </row>
    <row r="15" spans="1:9">
      <c r="A15" s="29" t="s">
        <v>19</v>
      </c>
      <c r="B15" s="45">
        <v>299771.47000000003</v>
      </c>
      <c r="C15" s="45">
        <v>379832.16</v>
      </c>
      <c r="D15" s="46">
        <v>0</v>
      </c>
      <c r="E15" s="21">
        <v>679603.62999999989</v>
      </c>
      <c r="F15" s="22">
        <v>8.0128737348825838E-3</v>
      </c>
      <c r="G15" s="23"/>
      <c r="H15" s="30"/>
      <c r="I15" s="30"/>
    </row>
    <row r="16" spans="1:9">
      <c r="A16" s="20" t="s">
        <v>20</v>
      </c>
      <c r="B16" s="45">
        <v>7457739.8599999985</v>
      </c>
      <c r="C16" s="45">
        <v>680733.43</v>
      </c>
      <c r="D16" s="46">
        <v>15705.34</v>
      </c>
      <c r="E16" s="21">
        <v>8154178.6299999999</v>
      </c>
      <c r="F16" s="22">
        <v>9.6141928750244993E-2</v>
      </c>
      <c r="G16" s="23"/>
    </row>
    <row r="17" spans="1:7">
      <c r="A17" s="20" t="s">
        <v>21</v>
      </c>
      <c r="B17" s="45">
        <v>10979720.93</v>
      </c>
      <c r="C17" s="45">
        <v>4191117.919999999</v>
      </c>
      <c r="D17" s="46">
        <v>203936.00999999998</v>
      </c>
      <c r="E17" s="21">
        <v>15374774.859999999</v>
      </c>
      <c r="F17" s="22">
        <v>0.18127644441132115</v>
      </c>
      <c r="G17" s="23"/>
    </row>
    <row r="18" spans="1:7">
      <c r="A18" s="20" t="s">
        <v>22</v>
      </c>
      <c r="B18" s="45">
        <v>5308387.0099999979</v>
      </c>
      <c r="C18" s="45">
        <v>5217146.8599999975</v>
      </c>
      <c r="D18" s="46">
        <v>254879.96</v>
      </c>
      <c r="E18" s="21">
        <v>10780413.830000002</v>
      </c>
      <c r="F18" s="22">
        <v>0.12710658244949632</v>
      </c>
      <c r="G18" s="23"/>
    </row>
    <row r="19" spans="1:7">
      <c r="A19" s="20" t="s">
        <v>23</v>
      </c>
      <c r="B19" s="45">
        <v>38092.629999999997</v>
      </c>
      <c r="C19" s="45">
        <v>901771.12</v>
      </c>
      <c r="D19" s="46">
        <v>0</v>
      </c>
      <c r="E19" s="21">
        <v>939863.75</v>
      </c>
      <c r="F19" s="22">
        <v>1.1081473412293652E-2</v>
      </c>
      <c r="G19" s="23"/>
    </row>
    <row r="20" spans="1:7" ht="13.5" thickBot="1">
      <c r="A20" s="20" t="s">
        <v>24</v>
      </c>
      <c r="B20" s="45">
        <v>4762433.6500000004</v>
      </c>
      <c r="C20" s="47">
        <v>0</v>
      </c>
      <c r="D20" s="46">
        <v>0</v>
      </c>
      <c r="E20" s="31">
        <v>4762433.6500000004</v>
      </c>
      <c r="F20" s="22">
        <v>5.6151523952581016E-2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68645522.230000004</v>
      </c>
      <c r="C22" s="31">
        <v>14505235.869999999</v>
      </c>
      <c r="D22" s="34">
        <v>1663211.58</v>
      </c>
      <c r="E22" s="31">
        <v>84813969.680000007</v>
      </c>
      <c r="F22" s="35">
        <v>0.99999999999999989</v>
      </c>
      <c r="G22" s="28"/>
    </row>
    <row r="23" spans="1:7" ht="12.75" customHeight="1">
      <c r="A23" s="56" t="s">
        <v>25</v>
      </c>
      <c r="B23" s="37">
        <v>68645522.230000019</v>
      </c>
      <c r="C23" s="37">
        <v>14505235.870000001</v>
      </c>
      <c r="D23" s="37">
        <v>1663211.58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21" priority="1" operator="notEqual">
      <formula>B22</formula>
    </cfRule>
    <cfRule type="cellIs" dxfId="20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1325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36790432</v>
      </c>
      <c r="C10" s="45">
        <v>1630488</v>
      </c>
      <c r="D10" s="46">
        <v>313501</v>
      </c>
      <c r="E10" s="21">
        <v>38734421</v>
      </c>
      <c r="F10" s="22">
        <v>0.43643241750599804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6665614</v>
      </c>
      <c r="C14" s="45">
        <v>1800019</v>
      </c>
      <c r="D14" s="46">
        <v>221781</v>
      </c>
      <c r="E14" s="21">
        <v>8687414</v>
      </c>
      <c r="F14" s="22">
        <v>9.7883716756614295E-2</v>
      </c>
      <c r="G14" s="23"/>
      <c r="H14" s="30"/>
      <c r="I14" s="30"/>
    </row>
    <row r="15" spans="1:9">
      <c r="A15" s="29" t="s">
        <v>19</v>
      </c>
      <c r="B15" s="45">
        <v>294369</v>
      </c>
      <c r="C15" s="45">
        <v>22511</v>
      </c>
      <c r="D15" s="46">
        <v>0</v>
      </c>
      <c r="E15" s="21">
        <v>316880</v>
      </c>
      <c r="F15" s="22">
        <v>3.5703826438841222E-3</v>
      </c>
      <c r="G15" s="23"/>
      <c r="H15" s="30"/>
      <c r="I15" s="30"/>
    </row>
    <row r="16" spans="1:9">
      <c r="A16" s="20" t="s">
        <v>20</v>
      </c>
      <c r="B16" s="45">
        <v>9634215</v>
      </c>
      <c r="C16" s="45">
        <v>977592</v>
      </c>
      <c r="D16" s="46">
        <v>2681</v>
      </c>
      <c r="E16" s="21">
        <v>10614488</v>
      </c>
      <c r="F16" s="22">
        <v>0.11959664140657753</v>
      </c>
      <c r="G16" s="23"/>
    </row>
    <row r="17" spans="1:7">
      <c r="A17" s="20" t="s">
        <v>21</v>
      </c>
      <c r="B17" s="45">
        <v>11428736</v>
      </c>
      <c r="C17" s="45">
        <v>4615355</v>
      </c>
      <c r="D17" s="46">
        <v>304516</v>
      </c>
      <c r="E17" s="21">
        <v>16348607</v>
      </c>
      <c r="F17" s="22">
        <v>0.18420469163242384</v>
      </c>
      <c r="G17" s="23"/>
    </row>
    <row r="18" spans="1:7">
      <c r="A18" s="20" t="s">
        <v>22</v>
      </c>
      <c r="B18" s="45">
        <v>4802019</v>
      </c>
      <c r="C18" s="45">
        <v>3989259</v>
      </c>
      <c r="D18" s="46">
        <v>340740</v>
      </c>
      <c r="E18" s="21">
        <v>9132018</v>
      </c>
      <c r="F18" s="22">
        <v>0.1028932042755535</v>
      </c>
      <c r="G18" s="23"/>
    </row>
    <row r="19" spans="1:7">
      <c r="A19" s="20" t="s">
        <v>23</v>
      </c>
      <c r="B19" s="45">
        <v>11425</v>
      </c>
      <c r="C19" s="45">
        <v>0</v>
      </c>
      <c r="D19" s="46">
        <v>0</v>
      </c>
      <c r="E19" s="21">
        <v>11425</v>
      </c>
      <c r="F19" s="22">
        <v>1.2872892484970996E-4</v>
      </c>
      <c r="G19" s="23"/>
    </row>
    <row r="20" spans="1:7" ht="13.5" thickBot="1">
      <c r="A20" s="20" t="s">
        <v>24</v>
      </c>
      <c r="B20" s="45">
        <v>0</v>
      </c>
      <c r="C20" s="47">
        <v>4907139</v>
      </c>
      <c r="D20" s="46">
        <v>0</v>
      </c>
      <c r="E20" s="31">
        <v>4907139</v>
      </c>
      <c r="F20" s="22">
        <v>5.5290216854098989E-2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69626810</v>
      </c>
      <c r="C22" s="31">
        <v>17942363</v>
      </c>
      <c r="D22" s="34">
        <v>1183219</v>
      </c>
      <c r="E22" s="31">
        <v>88752392</v>
      </c>
      <c r="F22" s="35">
        <v>1</v>
      </c>
      <c r="G22" s="28"/>
    </row>
    <row r="23" spans="1:7" ht="12.75" customHeight="1">
      <c r="A23" s="56" t="s">
        <v>25</v>
      </c>
      <c r="B23" s="37">
        <v>69626810</v>
      </c>
      <c r="C23" s="37">
        <v>17942363</v>
      </c>
      <c r="D23" s="37">
        <v>1183219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19" priority="1" operator="notEqual">
      <formula>B22</formula>
    </cfRule>
    <cfRule type="cellIs" dxfId="18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1324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9464562.6699999999</v>
      </c>
      <c r="C10" s="45">
        <v>798744.14</v>
      </c>
      <c r="D10" s="46">
        <v>10260.450000000001</v>
      </c>
      <c r="E10" s="21">
        <v>10273567.26</v>
      </c>
      <c r="F10" s="22">
        <v>0.39375203625500138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2451787.08</v>
      </c>
      <c r="C14" s="45">
        <v>248112.31</v>
      </c>
      <c r="D14" s="46">
        <v>2801.66</v>
      </c>
      <c r="E14" s="21">
        <v>2702701.0500000003</v>
      </c>
      <c r="F14" s="22">
        <v>0.10358564020595416</v>
      </c>
      <c r="G14" s="23"/>
      <c r="H14" s="30"/>
      <c r="I14" s="30"/>
    </row>
    <row r="15" spans="1:9">
      <c r="A15" s="29" t="s">
        <v>19</v>
      </c>
      <c r="B15" s="45">
        <v>0</v>
      </c>
      <c r="C15" s="45">
        <v>0</v>
      </c>
      <c r="D15" s="46">
        <v>0</v>
      </c>
      <c r="E15" s="21">
        <v>0</v>
      </c>
      <c r="F15" s="22">
        <v>0</v>
      </c>
      <c r="G15" s="23"/>
      <c r="H15" s="30"/>
      <c r="I15" s="30"/>
    </row>
    <row r="16" spans="1:9">
      <c r="A16" s="20" t="s">
        <v>20</v>
      </c>
      <c r="B16" s="45">
        <v>2193932.7000000002</v>
      </c>
      <c r="C16" s="45">
        <v>275584.28000000003</v>
      </c>
      <c r="D16" s="46">
        <v>0</v>
      </c>
      <c r="E16" s="21">
        <v>2469516.9800000004</v>
      </c>
      <c r="F16" s="22">
        <v>9.4648461905461029E-2</v>
      </c>
      <c r="G16" s="23"/>
    </row>
    <row r="17" spans="1:7">
      <c r="A17" s="20" t="s">
        <v>21</v>
      </c>
      <c r="B17" s="45">
        <v>4055932.8200000003</v>
      </c>
      <c r="C17" s="45">
        <v>1059030.81</v>
      </c>
      <c r="D17" s="46">
        <v>5649.81</v>
      </c>
      <c r="E17" s="21">
        <v>5120613.4399999995</v>
      </c>
      <c r="F17" s="22">
        <v>0.19625626793966472</v>
      </c>
      <c r="G17" s="23"/>
    </row>
    <row r="18" spans="1:7">
      <c r="A18" s="20" t="s">
        <v>22</v>
      </c>
      <c r="B18" s="45">
        <v>2334140.48</v>
      </c>
      <c r="C18" s="45">
        <v>3145245.36</v>
      </c>
      <c r="D18" s="46">
        <v>4012.8899999999994</v>
      </c>
      <c r="E18" s="21">
        <v>5483398.7299999995</v>
      </c>
      <c r="F18" s="22">
        <v>0.21016063465530749</v>
      </c>
      <c r="G18" s="23"/>
    </row>
    <row r="19" spans="1:7">
      <c r="A19" s="20" t="s">
        <v>23</v>
      </c>
      <c r="B19" s="45">
        <v>0</v>
      </c>
      <c r="C19" s="45">
        <v>41667</v>
      </c>
      <c r="D19" s="46">
        <v>0</v>
      </c>
      <c r="E19" s="21">
        <v>41667</v>
      </c>
      <c r="F19" s="22">
        <v>1.5969590386112041E-3</v>
      </c>
      <c r="G19" s="23"/>
    </row>
    <row r="20" spans="1:7" ht="13.5" thickBot="1">
      <c r="A20" s="20" t="s">
        <v>24</v>
      </c>
      <c r="B20" s="45">
        <v>0</v>
      </c>
      <c r="C20" s="47"/>
      <c r="D20" s="46">
        <v>0</v>
      </c>
      <c r="E20" s="31">
        <v>0</v>
      </c>
      <c r="F20" s="22">
        <v>0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20500355.75</v>
      </c>
      <c r="C22" s="31">
        <v>5568383.9000000004</v>
      </c>
      <c r="D22" s="34">
        <v>22724.81</v>
      </c>
      <c r="E22" s="31">
        <v>26091464.460000001</v>
      </c>
      <c r="F22" s="35">
        <v>1</v>
      </c>
      <c r="G22" s="28"/>
    </row>
    <row r="23" spans="1:7" ht="12.75" customHeight="1">
      <c r="A23" s="56" t="s">
        <v>25</v>
      </c>
      <c r="B23" s="37">
        <v>20500355.749999996</v>
      </c>
      <c r="C23" s="37">
        <v>5568383.8999999994</v>
      </c>
      <c r="D23" s="37">
        <v>22724.81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>
        <v>2962405.0300000012</v>
      </c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>
        <v>1155337.9617000006</v>
      </c>
      <c r="C27" s="23" t="s">
        <v>14</v>
      </c>
      <c r="D27" s="23">
        <v>0.39</v>
      </c>
      <c r="E27" s="23"/>
    </row>
    <row r="28" spans="1:7">
      <c r="B28" s="23">
        <v>296240.50300000014</v>
      </c>
      <c r="C28" s="23" t="s">
        <v>17</v>
      </c>
      <c r="D28" s="23">
        <v>0.1</v>
      </c>
      <c r="E28" s="23"/>
    </row>
    <row r="29" spans="1:7">
      <c r="B29" s="23">
        <v>296240.50300000014</v>
      </c>
      <c r="C29" s="23" t="s">
        <v>20</v>
      </c>
      <c r="D29" s="23">
        <v>0.1</v>
      </c>
      <c r="E29" s="23"/>
    </row>
    <row r="30" spans="1:7">
      <c r="B30" s="23">
        <v>592481.00600000028</v>
      </c>
      <c r="C30" s="23" t="s">
        <v>21</v>
      </c>
      <c r="D30" s="23">
        <v>0.2</v>
      </c>
      <c r="E30" s="23"/>
    </row>
    <row r="31" spans="1:7">
      <c r="B31" s="23">
        <v>622105.05630000017</v>
      </c>
      <c r="C31" s="23" t="s">
        <v>1515</v>
      </c>
      <c r="D31" s="23">
        <v>0.21</v>
      </c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17" priority="1" operator="notEqual">
      <formula>B22</formula>
    </cfRule>
    <cfRule type="cellIs" dxfId="16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28515625" style="1" customWidth="1"/>
    <col min="7" max="7" width="22.85546875" style="1" customWidth="1"/>
    <col min="8" max="16384" width="12.42578125" style="1"/>
  </cols>
  <sheetData>
    <row r="1" spans="1:9">
      <c r="B1" s="172"/>
      <c r="C1" s="64" t="s">
        <v>1376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25944954.93</v>
      </c>
      <c r="C10" s="45">
        <v>3520238.37</v>
      </c>
      <c r="D10" s="46">
        <v>0</v>
      </c>
      <c r="E10" s="21">
        <v>29465193.300000001</v>
      </c>
      <c r="F10" s="22">
        <v>0.43521732931944673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0</v>
      </c>
      <c r="C12" s="45">
        <v>0</v>
      </c>
      <c r="D12" s="46">
        <v>0</v>
      </c>
      <c r="E12" s="21">
        <v>0</v>
      </c>
      <c r="F12" s="22">
        <v>0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3824983.0100000002</v>
      </c>
      <c r="C14" s="45">
        <v>1017342.28</v>
      </c>
      <c r="D14" s="46">
        <v>0</v>
      </c>
      <c r="E14" s="21">
        <v>4842325.29</v>
      </c>
      <c r="F14" s="22">
        <v>7.1523843707816948E-2</v>
      </c>
      <c r="G14" s="23"/>
      <c r="H14" s="30"/>
      <c r="I14" s="30"/>
    </row>
    <row r="15" spans="1:9">
      <c r="A15" s="29" t="s">
        <v>19</v>
      </c>
      <c r="B15" s="45">
        <v>579366.52</v>
      </c>
      <c r="C15" s="45">
        <v>254107.29</v>
      </c>
      <c r="D15" s="46">
        <v>0</v>
      </c>
      <c r="E15" s="21">
        <v>833473.81</v>
      </c>
      <c r="F15" s="22">
        <v>1.23108727627422E-2</v>
      </c>
      <c r="G15" s="23"/>
      <c r="H15" s="30"/>
      <c r="I15" s="30"/>
    </row>
    <row r="16" spans="1:9">
      <c r="A16" s="20" t="s">
        <v>20</v>
      </c>
      <c r="B16" s="45">
        <v>5239827.5500000007</v>
      </c>
      <c r="C16" s="45">
        <v>834261.44</v>
      </c>
      <c r="D16" s="46">
        <v>0</v>
      </c>
      <c r="E16" s="21">
        <v>6074088.9900000002</v>
      </c>
      <c r="F16" s="22">
        <v>8.9717680157776383E-2</v>
      </c>
      <c r="G16" s="23"/>
    </row>
    <row r="17" spans="1:7">
      <c r="A17" s="20" t="s">
        <v>21</v>
      </c>
      <c r="B17" s="45">
        <v>9253009.8399999999</v>
      </c>
      <c r="C17" s="45">
        <v>5422270.8499999996</v>
      </c>
      <c r="D17" s="46">
        <v>0</v>
      </c>
      <c r="E17" s="21">
        <v>14675280.689999999</v>
      </c>
      <c r="F17" s="22">
        <v>0.21676207598186864</v>
      </c>
      <c r="G17" s="23"/>
    </row>
    <row r="18" spans="1:7">
      <c r="A18" s="20" t="s">
        <v>22</v>
      </c>
      <c r="B18" s="45">
        <v>4775940.01</v>
      </c>
      <c r="C18" s="45">
        <v>3204225.76</v>
      </c>
      <c r="D18" s="46">
        <v>0</v>
      </c>
      <c r="E18" s="21">
        <v>7980165.7699999996</v>
      </c>
      <c r="F18" s="22">
        <v>0.11787149667013608</v>
      </c>
      <c r="G18" s="23"/>
    </row>
    <row r="19" spans="1:7">
      <c r="A19" s="20" t="s">
        <v>23</v>
      </c>
      <c r="B19" s="45">
        <v>0</v>
      </c>
      <c r="C19" s="45">
        <v>2465243.14</v>
      </c>
      <c r="D19" s="46">
        <v>0</v>
      </c>
      <c r="E19" s="21">
        <v>2465243.14</v>
      </c>
      <c r="F19" s="22">
        <v>3.641301533609443E-2</v>
      </c>
      <c r="G19" s="23"/>
    </row>
    <row r="20" spans="1:7" ht="13.5" thickBot="1">
      <c r="A20" s="20" t="s">
        <v>24</v>
      </c>
      <c r="B20" s="45">
        <v>0</v>
      </c>
      <c r="C20" s="47">
        <v>1366481</v>
      </c>
      <c r="D20" s="46">
        <v>0</v>
      </c>
      <c r="E20" s="31">
        <v>1366481</v>
      </c>
      <c r="F20" s="22">
        <v>2.0183686064118467E-2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49618081.859999992</v>
      </c>
      <c r="C22" s="31">
        <v>18084170.130000003</v>
      </c>
      <c r="D22" s="34">
        <v>0</v>
      </c>
      <c r="E22" s="31">
        <v>67702251.99000001</v>
      </c>
      <c r="F22" s="35">
        <v>0.99999999999999989</v>
      </c>
      <c r="G22" s="28"/>
    </row>
    <row r="23" spans="1:7" ht="12.75" customHeight="1">
      <c r="A23" s="56" t="s">
        <v>25</v>
      </c>
      <c r="B23" s="37">
        <v>49618081.859999999</v>
      </c>
      <c r="C23" s="37">
        <v>18084170.130000003</v>
      </c>
      <c r="D23" s="37">
        <v>0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15" priority="1" operator="notEqual">
      <formula>B22</formula>
    </cfRule>
    <cfRule type="cellIs" dxfId="14" priority="2" operator="equal">
      <formula>B22</formula>
    </cfRule>
  </conditionalFormatting>
  <printOptions horizontalCentered="1"/>
  <pageMargins left="0.7" right="0.7" top="0.75" bottom="0.75" header="0.5" footer="0.5"/>
  <pageSetup scale="94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6"/>
  <sheetViews>
    <sheetView zoomScaleNormal="100" workbookViewId="0"/>
  </sheetViews>
  <sheetFormatPr defaultColWidth="12.42578125" defaultRowHeight="12.75"/>
  <cols>
    <col min="1" max="1" width="30" style="1" customWidth="1"/>
    <col min="2" max="5" width="16" style="1" customWidth="1"/>
    <col min="6" max="6" width="13.42578125" style="1" customWidth="1"/>
    <col min="7" max="7" width="22.5703125" style="1" customWidth="1"/>
    <col min="8" max="16384" width="12.42578125" style="1"/>
  </cols>
  <sheetData>
    <row r="1" spans="1:9">
      <c r="B1" s="172"/>
      <c r="C1" s="64" t="s">
        <v>1323</v>
      </c>
      <c r="D1" s="172"/>
      <c r="E1" s="172"/>
      <c r="F1" s="65"/>
    </row>
    <row r="2" spans="1:9">
      <c r="B2" s="172"/>
      <c r="C2" s="64" t="s">
        <v>0</v>
      </c>
      <c r="D2" s="172"/>
      <c r="E2" s="172"/>
      <c r="F2" s="65"/>
    </row>
    <row r="3" spans="1:9">
      <c r="B3" s="172"/>
      <c r="C3" s="64" t="s">
        <v>1</v>
      </c>
      <c r="D3" s="172"/>
      <c r="E3" s="172"/>
      <c r="F3" s="65"/>
    </row>
    <row r="4" spans="1:9">
      <c r="B4" s="172"/>
      <c r="C4" s="173" t="s">
        <v>1513</v>
      </c>
      <c r="D4" s="172"/>
      <c r="E4" s="172"/>
      <c r="F4" s="65"/>
    </row>
    <row r="5" spans="1:9">
      <c r="A5" s="2"/>
      <c r="B5" s="3"/>
      <c r="C5" s="3"/>
      <c r="D5" s="3"/>
      <c r="F5" s="4" t="s">
        <v>2</v>
      </c>
    </row>
    <row r="6" spans="1:9" ht="13.5" thickBot="1">
      <c r="A6" s="2"/>
      <c r="B6" s="2"/>
      <c r="C6" s="2"/>
      <c r="F6" s="174" t="s">
        <v>1514</v>
      </c>
    </row>
    <row r="7" spans="1:9">
      <c r="A7" s="57"/>
      <c r="B7" s="58" t="s">
        <v>3</v>
      </c>
      <c r="C7" s="58" t="s">
        <v>4</v>
      </c>
      <c r="D7" s="59" t="s">
        <v>5</v>
      </c>
      <c r="E7" s="60"/>
      <c r="F7" s="61" t="s">
        <v>6</v>
      </c>
    </row>
    <row r="8" spans="1:9" ht="13.5" thickBot="1">
      <c r="A8" s="10" t="s">
        <v>7</v>
      </c>
      <c r="B8" s="11" t="s">
        <v>8</v>
      </c>
      <c r="C8" s="11" t="s">
        <v>9</v>
      </c>
      <c r="D8" s="12" t="s">
        <v>10</v>
      </c>
      <c r="E8" s="11" t="s">
        <v>11</v>
      </c>
      <c r="F8" s="13" t="s">
        <v>12</v>
      </c>
    </row>
    <row r="9" spans="1:9">
      <c r="A9" s="62"/>
      <c r="B9" s="55"/>
      <c r="C9" s="53"/>
      <c r="D9" s="52"/>
      <c r="E9" s="53"/>
      <c r="F9" s="54"/>
      <c r="G9" s="19" t="s">
        <v>13</v>
      </c>
    </row>
    <row r="10" spans="1:9">
      <c r="A10" s="20" t="s">
        <v>14</v>
      </c>
      <c r="B10" s="45">
        <v>101727141.96000005</v>
      </c>
      <c r="C10" s="45">
        <v>3304455.2799999993</v>
      </c>
      <c r="D10" s="46">
        <v>534661.46</v>
      </c>
      <c r="E10" s="21">
        <v>105566258.69999999</v>
      </c>
      <c r="F10" s="22">
        <v>0.46310403298144032</v>
      </c>
      <c r="G10" s="23"/>
    </row>
    <row r="11" spans="1:9">
      <c r="A11" s="20" t="s">
        <v>15</v>
      </c>
      <c r="B11" s="45">
        <v>0</v>
      </c>
      <c r="C11" s="45">
        <v>0</v>
      </c>
      <c r="D11" s="46">
        <v>0</v>
      </c>
      <c r="E11" s="21">
        <v>0</v>
      </c>
      <c r="F11" s="22">
        <v>0</v>
      </c>
      <c r="G11" s="23"/>
    </row>
    <row r="12" spans="1:9">
      <c r="A12" s="20" t="s">
        <v>16</v>
      </c>
      <c r="B12" s="45">
        <v>159252.91</v>
      </c>
      <c r="C12" s="45">
        <v>0</v>
      </c>
      <c r="D12" s="46">
        <v>6911.8</v>
      </c>
      <c r="E12" s="21">
        <v>166164.71</v>
      </c>
      <c r="F12" s="22">
        <v>7.2894074572514393E-4</v>
      </c>
      <c r="G12" s="23"/>
    </row>
    <row r="13" spans="1:9">
      <c r="A13" s="20" t="s">
        <v>17</v>
      </c>
      <c r="B13" s="24"/>
      <c r="C13" s="24"/>
      <c r="D13" s="25"/>
      <c r="E13" s="26"/>
      <c r="F13" s="27"/>
      <c r="G13" s="28"/>
    </row>
    <row r="14" spans="1:9">
      <c r="A14" s="29" t="s">
        <v>18</v>
      </c>
      <c r="B14" s="45">
        <v>22313996.229999986</v>
      </c>
      <c r="C14" s="45">
        <v>2958922.0300000007</v>
      </c>
      <c r="D14" s="46">
        <v>524609.86</v>
      </c>
      <c r="E14" s="21">
        <v>25797528.120000001</v>
      </c>
      <c r="F14" s="22">
        <v>0.11317005509568291</v>
      </c>
      <c r="G14" s="23"/>
      <c r="H14" s="30"/>
      <c r="I14" s="30"/>
    </row>
    <row r="15" spans="1:9">
      <c r="A15" s="29" t="s">
        <v>19</v>
      </c>
      <c r="B15" s="45">
        <v>579207.42999999993</v>
      </c>
      <c r="C15" s="45">
        <v>28251.1</v>
      </c>
      <c r="D15" s="46">
        <v>0</v>
      </c>
      <c r="E15" s="21">
        <v>607458.53</v>
      </c>
      <c r="F15" s="22">
        <v>2.6648334285619356E-3</v>
      </c>
      <c r="G15" s="23"/>
      <c r="H15" s="30"/>
      <c r="I15" s="30"/>
    </row>
    <row r="16" spans="1:9">
      <c r="A16" s="20" t="s">
        <v>20</v>
      </c>
      <c r="B16" s="45">
        <v>25712052.300000001</v>
      </c>
      <c r="C16" s="45">
        <v>1059903.6400000001</v>
      </c>
      <c r="D16" s="46">
        <v>52091.62</v>
      </c>
      <c r="E16" s="21">
        <v>26824047.560000002</v>
      </c>
      <c r="F16" s="22">
        <v>0.11767324862031854</v>
      </c>
      <c r="G16" s="23"/>
    </row>
    <row r="17" spans="1:7">
      <c r="A17" s="20" t="s">
        <v>21</v>
      </c>
      <c r="B17" s="45">
        <v>28238137.570000011</v>
      </c>
      <c r="C17" s="45">
        <v>14014257.060000001</v>
      </c>
      <c r="D17" s="46">
        <v>1473129.1600000001</v>
      </c>
      <c r="E17" s="21">
        <v>43725523.789999999</v>
      </c>
      <c r="F17" s="22">
        <v>0.19181760025161254</v>
      </c>
      <c r="G17" s="23"/>
    </row>
    <row r="18" spans="1:7">
      <c r="A18" s="20" t="s">
        <v>22</v>
      </c>
      <c r="B18" s="45">
        <v>12833583.720000006</v>
      </c>
      <c r="C18" s="45">
        <v>8418629.089999998</v>
      </c>
      <c r="D18" s="46">
        <v>3951788.97</v>
      </c>
      <c r="E18" s="21">
        <v>25204001.780000001</v>
      </c>
      <c r="F18" s="22">
        <v>0.11056634018601819</v>
      </c>
      <c r="G18" s="23"/>
    </row>
    <row r="19" spans="1:7">
      <c r="A19" s="20" t="s">
        <v>23</v>
      </c>
      <c r="B19" s="45">
        <v>0</v>
      </c>
      <c r="C19" s="45">
        <v>0</v>
      </c>
      <c r="D19" s="46">
        <v>0</v>
      </c>
      <c r="E19" s="21">
        <v>0</v>
      </c>
      <c r="F19" s="22">
        <v>0</v>
      </c>
      <c r="G19" s="23"/>
    </row>
    <row r="20" spans="1:7" ht="13.5" thickBot="1">
      <c r="A20" s="20" t="s">
        <v>24</v>
      </c>
      <c r="B20" s="45">
        <v>62675.560000000019</v>
      </c>
      <c r="C20" s="47">
        <v>0</v>
      </c>
      <c r="D20" s="46">
        <v>0</v>
      </c>
      <c r="E20" s="31">
        <v>62675.56</v>
      </c>
      <c r="F20" s="22">
        <v>2.7494869064039536E-4</v>
      </c>
      <c r="G20" s="23"/>
    </row>
    <row r="21" spans="1:7">
      <c r="A21" s="32"/>
      <c r="B21" s="55"/>
      <c r="C21" s="26"/>
      <c r="D21" s="52"/>
      <c r="E21" s="26"/>
      <c r="F21" s="54"/>
      <c r="G21" s="28"/>
    </row>
    <row r="22" spans="1:7" ht="13.5" thickBot="1">
      <c r="A22" s="33" t="s">
        <v>11</v>
      </c>
      <c r="B22" s="31">
        <v>191626047.68000001</v>
      </c>
      <c r="C22" s="31">
        <v>29784418.199999999</v>
      </c>
      <c r="D22" s="34">
        <v>6543192.870000001</v>
      </c>
      <c r="E22" s="31">
        <v>227953658.75</v>
      </c>
      <c r="F22" s="35">
        <v>1</v>
      </c>
      <c r="G22" s="28"/>
    </row>
    <row r="23" spans="1:7" ht="12.75" customHeight="1">
      <c r="A23" s="56" t="s">
        <v>25</v>
      </c>
      <c r="B23" s="37">
        <v>191626047.68000004</v>
      </c>
      <c r="C23" s="37">
        <v>29784418.199999999</v>
      </c>
      <c r="D23" s="37">
        <v>6543192.870000001</v>
      </c>
      <c r="E23" s="38"/>
      <c r="F23" s="39"/>
    </row>
    <row r="24" spans="1:7" ht="12.75" customHeight="1">
      <c r="A24" s="40"/>
      <c r="B24" s="2"/>
      <c r="C24" s="2"/>
      <c r="D24" s="2"/>
      <c r="E24" s="2"/>
      <c r="F24" s="41"/>
    </row>
    <row r="25" spans="1:7">
      <c r="A25" s="42" t="s">
        <v>26</v>
      </c>
      <c r="B25" s="23"/>
      <c r="C25" s="23"/>
      <c r="D25" s="23"/>
      <c r="E25" s="23"/>
    </row>
    <row r="26" spans="1:7">
      <c r="B26" s="23"/>
      <c r="C26" s="23"/>
      <c r="D26" s="23"/>
      <c r="E26" s="23"/>
    </row>
    <row r="27" spans="1:7">
      <c r="B27" s="23"/>
      <c r="C27" s="23"/>
      <c r="D27" s="23"/>
      <c r="E27" s="23"/>
    </row>
    <row r="28" spans="1:7">
      <c r="B28" s="23"/>
      <c r="C28" s="23"/>
      <c r="D28" s="23"/>
      <c r="E28" s="23"/>
    </row>
    <row r="29" spans="1:7">
      <c r="B29" s="23"/>
      <c r="C29" s="23"/>
      <c r="D29" s="23"/>
      <c r="E29" s="23"/>
    </row>
    <row r="30" spans="1:7">
      <c r="B30" s="23"/>
      <c r="C30" s="23"/>
      <c r="D30" s="23"/>
      <c r="E30" s="23"/>
    </row>
    <row r="31" spans="1:7">
      <c r="B31" s="23"/>
      <c r="C31" s="23"/>
      <c r="D31" s="23"/>
      <c r="E31" s="23"/>
    </row>
    <row r="32" spans="1:7">
      <c r="B32" s="23"/>
      <c r="C32" s="23"/>
      <c r="D32" s="23"/>
      <c r="E32" s="23"/>
    </row>
    <row r="33" spans="2:5">
      <c r="B33" s="23"/>
      <c r="C33" s="23"/>
      <c r="D33" s="23"/>
      <c r="E33" s="23"/>
    </row>
    <row r="34" spans="2:5">
      <c r="B34" s="23"/>
      <c r="C34" s="23"/>
      <c r="D34" s="23"/>
      <c r="E34" s="23"/>
    </row>
    <row r="35" spans="2:5">
      <c r="B35" s="23"/>
      <c r="C35" s="23"/>
      <c r="D35" s="23"/>
      <c r="E35" s="23"/>
    </row>
    <row r="36" spans="2:5">
      <c r="B36" s="23"/>
      <c r="C36" s="23"/>
      <c r="D36" s="23"/>
      <c r="E36" s="23"/>
    </row>
  </sheetData>
  <sheetProtection formatColumns="0"/>
  <conditionalFormatting sqref="B23:D23">
    <cfRule type="cellIs" dxfId="13" priority="1" operator="notEqual">
      <formula>B22</formula>
    </cfRule>
    <cfRule type="cellIs" dxfId="12" priority="2" operator="equal">
      <formula>B22</formula>
    </cfRule>
  </conditionalFormatting>
  <printOptions horizontalCentered="1"/>
  <pageMargins left="0.7" right="0.7" top="0.75" bottom="0.75" header="0.5" footer="0.5"/>
  <pageSetup scale="93" orientation="landscape" r:id="rId1"/>
  <headerFooter>
    <oddHeader>&amp;L&amp;"Arial,Regular"&amp;8&amp;F&amp;R&amp;"Arial,Regular"&amp;8&amp;A</oddHeader>
    <oddFooter>&amp;L&amp;"Arial,Regular"&amp;8&amp;D&amp;R&amp;"Arial,Regular"&amp;8&amp;P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N611"/>
  <sheetViews>
    <sheetView zoomScale="90" zoomScaleNormal="90" workbookViewId="0">
      <pane xSplit="3" ySplit="1" topLeftCell="D2" activePane="bottomRight" state="frozen"/>
      <selection activeCell="A26" sqref="A26:C26"/>
      <selection pane="topRight" activeCell="A26" sqref="A26:C26"/>
      <selection pane="bottomLeft" activeCell="A26" sqref="A26:C26"/>
      <selection pane="bottomRight" activeCell="B1" sqref="B1"/>
    </sheetView>
  </sheetViews>
  <sheetFormatPr defaultColWidth="11.140625" defaultRowHeight="12"/>
  <cols>
    <col min="1" max="1" width="6.140625" style="69" hidden="1" customWidth="1"/>
    <col min="2" max="2" width="38" style="144" customWidth="1"/>
    <col min="3" max="3" width="10.5703125" style="118" customWidth="1"/>
    <col min="4" max="4" width="17.140625" style="145" customWidth="1"/>
    <col min="5" max="12" width="15.7109375" style="145" customWidth="1"/>
    <col min="13" max="13" width="19.85546875" style="145" customWidth="1"/>
    <col min="14" max="14" width="23.7109375" style="145" customWidth="1"/>
    <col min="15" max="15" width="19.5703125" style="125" customWidth="1"/>
    <col min="16" max="16" width="50.140625" style="73" customWidth="1"/>
    <col min="17" max="17" width="32" style="68" customWidth="1"/>
    <col min="18" max="18" width="113.85546875" style="68" customWidth="1"/>
    <col min="19" max="19" width="17.28515625" style="68" customWidth="1"/>
    <col min="20" max="16384" width="11.140625" style="68"/>
  </cols>
  <sheetData>
    <row r="1" spans="1:20" s="183" customFormat="1" ht="12" customHeight="1">
      <c r="A1" s="177"/>
      <c r="B1" s="178"/>
      <c r="C1" s="179"/>
      <c r="D1" s="179"/>
      <c r="E1" s="179"/>
      <c r="F1" s="179"/>
      <c r="G1" s="179"/>
      <c r="H1" s="180" t="s">
        <v>27</v>
      </c>
      <c r="I1" s="179"/>
      <c r="J1" s="179"/>
      <c r="K1" s="179"/>
      <c r="L1" s="179"/>
      <c r="M1" s="179"/>
      <c r="N1" s="179"/>
      <c r="O1" s="179"/>
      <c r="P1" s="181"/>
      <c r="Q1" s="181"/>
      <c r="R1" s="68"/>
      <c r="S1" s="182"/>
      <c r="T1" s="182"/>
    </row>
    <row r="2" spans="1:20" s="183" customFormat="1" ht="12" customHeight="1">
      <c r="A2" s="184"/>
      <c r="B2" s="178"/>
      <c r="C2" s="70"/>
      <c r="D2" s="70"/>
      <c r="E2" s="70"/>
      <c r="F2" s="70"/>
      <c r="G2" s="70"/>
      <c r="H2" s="185" t="s">
        <v>1517</v>
      </c>
      <c r="I2" s="70"/>
      <c r="J2" s="70"/>
      <c r="K2" s="70"/>
      <c r="L2" s="70"/>
      <c r="M2" s="70"/>
      <c r="N2" s="70"/>
      <c r="O2" s="186" t="s">
        <v>2</v>
      </c>
      <c r="P2" s="187"/>
      <c r="Q2" s="181"/>
      <c r="R2" s="68"/>
      <c r="S2" s="182"/>
      <c r="T2" s="182"/>
    </row>
    <row r="3" spans="1:20" s="183" customFormat="1" ht="12" customHeight="1" thickBot="1">
      <c r="A3" s="184"/>
      <c r="B3" s="188"/>
      <c r="C3" s="72"/>
      <c r="D3" s="72"/>
      <c r="E3" s="72"/>
      <c r="F3" s="72"/>
      <c r="G3" s="72"/>
      <c r="H3" s="189" t="s">
        <v>29</v>
      </c>
      <c r="I3" s="72"/>
      <c r="J3" s="72"/>
      <c r="K3" s="72"/>
      <c r="L3" s="72"/>
      <c r="M3" s="72"/>
      <c r="N3" s="72"/>
      <c r="O3" s="190" t="s">
        <v>1518</v>
      </c>
      <c r="P3" s="191"/>
      <c r="Q3" s="192"/>
      <c r="S3" s="182"/>
      <c r="T3" s="182"/>
    </row>
    <row r="4" spans="1:20" s="178" customFormat="1" ht="48">
      <c r="A4" s="193"/>
      <c r="B4" s="75"/>
      <c r="C4" s="76" t="s">
        <v>30</v>
      </c>
      <c r="D4" s="75" t="s">
        <v>1377</v>
      </c>
      <c r="E4" s="75" t="s">
        <v>1378</v>
      </c>
      <c r="F4" s="75" t="s">
        <v>1379</v>
      </c>
      <c r="G4" s="75" t="s">
        <v>1380</v>
      </c>
      <c r="H4" s="75" t="s">
        <v>1381</v>
      </c>
      <c r="I4" s="75" t="s">
        <v>1382</v>
      </c>
      <c r="J4" s="75" t="s">
        <v>1383</v>
      </c>
      <c r="K4" s="75" t="s">
        <v>1384</v>
      </c>
      <c r="L4" s="75" t="s">
        <v>1385</v>
      </c>
      <c r="M4" s="75" t="s">
        <v>31</v>
      </c>
      <c r="N4" s="75" t="s">
        <v>32</v>
      </c>
      <c r="O4" s="77" t="s">
        <v>33</v>
      </c>
      <c r="P4" s="77" t="s">
        <v>34</v>
      </c>
      <c r="Q4" s="194" t="s">
        <v>1386</v>
      </c>
      <c r="R4" s="195" t="s">
        <v>28</v>
      </c>
      <c r="S4" s="196"/>
      <c r="T4" s="196"/>
    </row>
    <row r="5" spans="1:20" ht="12" customHeight="1">
      <c r="B5" s="79" t="s">
        <v>36</v>
      </c>
      <c r="C5" s="80"/>
      <c r="D5" s="81"/>
      <c r="E5" s="81"/>
      <c r="F5" s="197"/>
      <c r="G5" s="81"/>
      <c r="H5" s="81"/>
      <c r="I5" s="81"/>
      <c r="J5" s="81"/>
      <c r="K5" s="81"/>
      <c r="L5" s="81"/>
      <c r="M5" s="81"/>
      <c r="N5" s="81"/>
      <c r="O5" s="198" t="s">
        <v>1387</v>
      </c>
      <c r="P5" s="199">
        <v>0</v>
      </c>
      <c r="Q5" s="67"/>
      <c r="R5" s="200" t="s">
        <v>1388</v>
      </c>
    </row>
    <row r="6" spans="1:20" ht="12" customHeight="1">
      <c r="A6" s="69" t="s">
        <v>37</v>
      </c>
      <c r="B6" s="82" t="s">
        <v>38</v>
      </c>
      <c r="C6" s="83" t="s">
        <v>39</v>
      </c>
      <c r="D6" s="201">
        <v>3428988.0499999896</v>
      </c>
      <c r="E6" s="201">
        <v>-2926077.49000001</v>
      </c>
      <c r="F6" s="201">
        <v>51376109.200000003</v>
      </c>
      <c r="G6" s="201">
        <v>4189158.8100000005</v>
      </c>
      <c r="H6" s="201">
        <v>7487717.6799999988</v>
      </c>
      <c r="I6" s="201">
        <v>35984819.989999995</v>
      </c>
      <c r="J6" s="201">
        <v>248979354.41999996</v>
      </c>
      <c r="K6" s="201">
        <v>-214099.60999999987</v>
      </c>
      <c r="L6" s="201">
        <v>-58570.160000000033</v>
      </c>
      <c r="M6" s="202">
        <v>348247400.88999993</v>
      </c>
      <c r="N6" s="201">
        <v>562242.47</v>
      </c>
      <c r="O6" s="203">
        <v>348809643.35999995</v>
      </c>
      <c r="P6" s="204" t="s">
        <v>1389</v>
      </c>
      <c r="Q6" s="204"/>
      <c r="R6" s="78" t="s">
        <v>1390</v>
      </c>
    </row>
    <row r="7" spans="1:20" ht="12" customHeight="1">
      <c r="A7" s="84" t="s">
        <v>40</v>
      </c>
      <c r="B7" s="85" t="s">
        <v>41</v>
      </c>
      <c r="C7" s="86" t="s">
        <v>42</v>
      </c>
      <c r="D7" s="201">
        <v>26645315.27</v>
      </c>
      <c r="E7" s="201">
        <v>0.19</v>
      </c>
      <c r="F7" s="201">
        <v>5681196.29</v>
      </c>
      <c r="G7" s="201">
        <v>0.59</v>
      </c>
      <c r="H7" s="201">
        <v>0.81</v>
      </c>
      <c r="I7" s="201">
        <v>257936.95</v>
      </c>
      <c r="J7" s="201">
        <v>7536667.75</v>
      </c>
      <c r="K7" s="201">
        <v>0</v>
      </c>
      <c r="L7" s="201">
        <v>0</v>
      </c>
      <c r="M7" s="202">
        <v>40121117.849999994</v>
      </c>
      <c r="N7" s="201">
        <v>-1332621.1099999999</v>
      </c>
      <c r="O7" s="203">
        <v>38788496.739999995</v>
      </c>
      <c r="P7" s="204" t="s">
        <v>1391</v>
      </c>
      <c r="Q7" s="205">
        <v>324154.09999999998</v>
      </c>
      <c r="R7" s="74"/>
    </row>
    <row r="8" spans="1:20" ht="12" customHeight="1">
      <c r="A8" s="84" t="s">
        <v>40</v>
      </c>
      <c r="B8" s="87" t="s">
        <v>1519</v>
      </c>
      <c r="C8" s="88" t="s">
        <v>44</v>
      </c>
      <c r="D8" s="201">
        <v>145538650.88000003</v>
      </c>
      <c r="E8" s="201">
        <v>3178504.71</v>
      </c>
      <c r="F8" s="201">
        <v>17222029.099999998</v>
      </c>
      <c r="G8" s="201">
        <v>165576.1</v>
      </c>
      <c r="H8" s="201">
        <v>288602.8</v>
      </c>
      <c r="I8" s="201">
        <v>3000204.13</v>
      </c>
      <c r="J8" s="201">
        <v>66123563.650000013</v>
      </c>
      <c r="K8" s="201">
        <v>32279.96</v>
      </c>
      <c r="L8" s="201">
        <v>786108.98</v>
      </c>
      <c r="M8" s="202">
        <v>236335520.31000003</v>
      </c>
      <c r="N8" s="201">
        <v>1332621.1100000001</v>
      </c>
      <c r="O8" s="203">
        <v>237668141.42000005</v>
      </c>
      <c r="P8" s="204" t="s">
        <v>1391</v>
      </c>
      <c r="Q8" s="204"/>
      <c r="R8" s="206" t="s">
        <v>35</v>
      </c>
    </row>
    <row r="9" spans="1:20" ht="12" customHeight="1">
      <c r="A9" s="84" t="s">
        <v>40</v>
      </c>
      <c r="B9" s="87" t="s">
        <v>1520</v>
      </c>
      <c r="C9" s="89" t="s">
        <v>45</v>
      </c>
      <c r="D9" s="201">
        <v>194633682.35000002</v>
      </c>
      <c r="E9" s="201">
        <v>10302338.960000001</v>
      </c>
      <c r="F9" s="201">
        <v>42311499.910000004</v>
      </c>
      <c r="G9" s="201">
        <v>2120420.39</v>
      </c>
      <c r="H9" s="201">
        <v>7915733.7199999997</v>
      </c>
      <c r="I9" s="201">
        <v>76349764.679999992</v>
      </c>
      <c r="J9" s="201">
        <v>227478127.86000001</v>
      </c>
      <c r="K9" s="201">
        <v>56325.63</v>
      </c>
      <c r="L9" s="201">
        <v>0</v>
      </c>
      <c r="M9" s="202">
        <v>561167893.5</v>
      </c>
      <c r="N9" s="201">
        <v>0</v>
      </c>
      <c r="O9" s="203">
        <v>561167893.5</v>
      </c>
      <c r="P9" s="204" t="s">
        <v>1391</v>
      </c>
      <c r="Q9" s="204"/>
      <c r="R9" s="206"/>
    </row>
    <row r="10" spans="1:20" ht="12" customHeight="1">
      <c r="A10" s="69" t="s">
        <v>46</v>
      </c>
      <c r="B10" s="85" t="s">
        <v>47</v>
      </c>
      <c r="C10" s="90" t="s">
        <v>48</v>
      </c>
      <c r="D10" s="201">
        <v>349762.9200000001</v>
      </c>
      <c r="E10" s="201">
        <v>3.31</v>
      </c>
      <c r="F10" s="201">
        <v>2323.04</v>
      </c>
      <c r="G10" s="201">
        <v>0</v>
      </c>
      <c r="H10" s="201">
        <v>0</v>
      </c>
      <c r="I10" s="201">
        <v>395</v>
      </c>
      <c r="J10" s="201">
        <v>0</v>
      </c>
      <c r="K10" s="201">
        <v>0</v>
      </c>
      <c r="L10" s="201">
        <v>0</v>
      </c>
      <c r="M10" s="202">
        <v>352484.27000000008</v>
      </c>
      <c r="N10" s="201">
        <v>0</v>
      </c>
      <c r="O10" s="203">
        <v>352484.27000000008</v>
      </c>
      <c r="P10" s="204" t="s">
        <v>1392</v>
      </c>
      <c r="Q10" s="204"/>
      <c r="R10" s="206" t="s">
        <v>43</v>
      </c>
    </row>
    <row r="11" spans="1:20" ht="12" customHeight="1">
      <c r="A11" s="69" t="s">
        <v>50</v>
      </c>
      <c r="B11" s="85" t="s">
        <v>51</v>
      </c>
      <c r="C11" s="90" t="s">
        <v>52</v>
      </c>
      <c r="D11" s="201">
        <v>-163401.21</v>
      </c>
      <c r="E11" s="201">
        <v>1355.55</v>
      </c>
      <c r="F11" s="201">
        <v>24017.81</v>
      </c>
      <c r="G11" s="201">
        <v>0</v>
      </c>
      <c r="H11" s="201">
        <v>12024.25</v>
      </c>
      <c r="I11" s="201">
        <v>128.72</v>
      </c>
      <c r="J11" s="201">
        <v>0</v>
      </c>
      <c r="K11" s="201">
        <v>0</v>
      </c>
      <c r="L11" s="201">
        <v>0</v>
      </c>
      <c r="M11" s="202">
        <v>-125874.88</v>
      </c>
      <c r="N11" s="201">
        <v>0</v>
      </c>
      <c r="O11" s="203">
        <v>-125874.88</v>
      </c>
      <c r="P11" s="204" t="s">
        <v>1391</v>
      </c>
      <c r="Q11" s="204"/>
      <c r="R11" s="206"/>
    </row>
    <row r="12" spans="1:20" ht="12" customHeight="1">
      <c r="A12" s="69" t="s">
        <v>53</v>
      </c>
      <c r="B12" s="85" t="s">
        <v>54</v>
      </c>
      <c r="C12" s="90" t="s">
        <v>55</v>
      </c>
      <c r="D12" s="201">
        <v>55822.97</v>
      </c>
      <c r="E12" s="201">
        <v>0</v>
      </c>
      <c r="F12" s="201">
        <v>56799.62</v>
      </c>
      <c r="G12" s="201">
        <v>0</v>
      </c>
      <c r="H12" s="201">
        <v>1057.29</v>
      </c>
      <c r="I12" s="201">
        <v>1470</v>
      </c>
      <c r="J12" s="201">
        <v>0</v>
      </c>
      <c r="K12" s="201">
        <v>0</v>
      </c>
      <c r="L12" s="201">
        <v>0</v>
      </c>
      <c r="M12" s="202">
        <v>115149.87999999999</v>
      </c>
      <c r="N12" s="201">
        <v>0</v>
      </c>
      <c r="O12" s="203">
        <v>115149.87999999999</v>
      </c>
      <c r="P12" s="204" t="s">
        <v>1391</v>
      </c>
      <c r="Q12" s="204"/>
      <c r="R12" s="206" t="s">
        <v>49</v>
      </c>
    </row>
    <row r="13" spans="1:20" ht="12" customHeight="1">
      <c r="A13" s="69" t="s">
        <v>56</v>
      </c>
      <c r="B13" s="85" t="s">
        <v>57</v>
      </c>
      <c r="C13" s="90" t="s">
        <v>58</v>
      </c>
      <c r="D13" s="201">
        <v>169013.72</v>
      </c>
      <c r="E13" s="201">
        <v>5515</v>
      </c>
      <c r="F13" s="201">
        <v>46011.59</v>
      </c>
      <c r="G13" s="201">
        <v>0</v>
      </c>
      <c r="H13" s="201">
        <v>0</v>
      </c>
      <c r="I13" s="201">
        <v>340</v>
      </c>
      <c r="J13" s="201">
        <v>0</v>
      </c>
      <c r="K13" s="201">
        <v>0</v>
      </c>
      <c r="L13" s="201">
        <v>0</v>
      </c>
      <c r="M13" s="202">
        <v>220880.31</v>
      </c>
      <c r="N13" s="201">
        <v>0</v>
      </c>
      <c r="O13" s="203">
        <v>220880.31</v>
      </c>
      <c r="P13" s="204" t="s">
        <v>1391</v>
      </c>
      <c r="Q13" s="204"/>
      <c r="R13" s="206"/>
    </row>
    <row r="14" spans="1:20" ht="12" customHeight="1">
      <c r="A14" s="69" t="s">
        <v>59</v>
      </c>
      <c r="B14" s="85" t="s">
        <v>60</v>
      </c>
      <c r="C14" s="90" t="s">
        <v>61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2">
        <v>0</v>
      </c>
      <c r="N14" s="201">
        <v>0</v>
      </c>
      <c r="O14" s="203">
        <v>0</v>
      </c>
      <c r="P14" s="204" t="s">
        <v>1391</v>
      </c>
      <c r="Q14" s="204"/>
      <c r="R14" s="71" t="s">
        <v>1393</v>
      </c>
    </row>
    <row r="15" spans="1:20" ht="12" customHeight="1">
      <c r="A15" s="69" t="s">
        <v>62</v>
      </c>
      <c r="B15" s="85" t="s">
        <v>63</v>
      </c>
      <c r="C15" s="90" t="s">
        <v>64</v>
      </c>
      <c r="D15" s="201">
        <v>100067.98000000001</v>
      </c>
      <c r="E15" s="201">
        <v>0</v>
      </c>
      <c r="F15" s="201">
        <v>34757.919999999998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2">
        <v>134825.90000000002</v>
      </c>
      <c r="N15" s="201">
        <v>0</v>
      </c>
      <c r="O15" s="203">
        <v>134825.90000000002</v>
      </c>
      <c r="P15" s="204" t="s">
        <v>1391</v>
      </c>
      <c r="Q15" s="204"/>
      <c r="R15" s="71" t="s">
        <v>1394</v>
      </c>
    </row>
    <row r="16" spans="1:20" ht="12" customHeight="1">
      <c r="A16" s="69" t="s">
        <v>65</v>
      </c>
      <c r="B16" s="85" t="s">
        <v>66</v>
      </c>
      <c r="C16" s="90" t="s">
        <v>67</v>
      </c>
      <c r="D16" s="201">
        <v>22683691.280000001</v>
      </c>
      <c r="E16" s="201">
        <v>3316837.12</v>
      </c>
      <c r="F16" s="201">
        <v>4995113.5999999996</v>
      </c>
      <c r="G16" s="201">
        <v>49414.55</v>
      </c>
      <c r="H16" s="201">
        <v>151174.12</v>
      </c>
      <c r="I16" s="201">
        <v>591534.50000000012</v>
      </c>
      <c r="J16" s="201">
        <v>517120.51</v>
      </c>
      <c r="K16" s="201">
        <v>0</v>
      </c>
      <c r="L16" s="201">
        <v>0</v>
      </c>
      <c r="M16" s="202">
        <v>32304885.680000003</v>
      </c>
      <c r="N16" s="201">
        <v>0</v>
      </c>
      <c r="O16" s="203">
        <v>32304885.680000003</v>
      </c>
      <c r="P16" s="204" t="s">
        <v>1392</v>
      </c>
      <c r="Q16" s="204"/>
      <c r="R16" s="91"/>
    </row>
    <row r="17" spans="1:18" ht="12" customHeight="1">
      <c r="A17" s="69" t="s">
        <v>68</v>
      </c>
      <c r="B17" s="85" t="s">
        <v>69</v>
      </c>
      <c r="C17" s="90" t="s">
        <v>70</v>
      </c>
      <c r="D17" s="201">
        <v>32140491.809999999</v>
      </c>
      <c r="E17" s="201">
        <v>527014.41</v>
      </c>
      <c r="F17" s="201">
        <v>1265234.8699999999</v>
      </c>
      <c r="G17" s="201">
        <v>64620.06</v>
      </c>
      <c r="H17" s="201">
        <v>2214106.52</v>
      </c>
      <c r="I17" s="201">
        <v>316390.18</v>
      </c>
      <c r="J17" s="201">
        <v>494589.10000000003</v>
      </c>
      <c r="K17" s="201">
        <v>0</v>
      </c>
      <c r="L17" s="201">
        <v>0</v>
      </c>
      <c r="M17" s="202">
        <v>37022446.950000003</v>
      </c>
      <c r="N17" s="201">
        <v>0</v>
      </c>
      <c r="O17" s="203">
        <v>37022446.950000003</v>
      </c>
      <c r="P17" s="204" t="s">
        <v>1392</v>
      </c>
      <c r="Q17" s="204"/>
      <c r="R17" s="206" t="s">
        <v>1521</v>
      </c>
    </row>
    <row r="18" spans="1:18" ht="12" customHeight="1" thickBot="1">
      <c r="A18" s="69" t="s">
        <v>71</v>
      </c>
      <c r="B18" s="85" t="s">
        <v>72</v>
      </c>
      <c r="C18" s="90" t="s">
        <v>73</v>
      </c>
      <c r="D18" s="201">
        <v>4155134.1100000003</v>
      </c>
      <c r="E18" s="201">
        <v>12394736.23</v>
      </c>
      <c r="F18" s="201">
        <v>1497699.3900000001</v>
      </c>
      <c r="G18" s="201">
        <v>0</v>
      </c>
      <c r="H18" s="201">
        <v>3732150.87</v>
      </c>
      <c r="I18" s="201">
        <v>3432161.69</v>
      </c>
      <c r="J18" s="201">
        <v>712549.13</v>
      </c>
      <c r="K18" s="201">
        <v>0</v>
      </c>
      <c r="L18" s="201">
        <v>0</v>
      </c>
      <c r="M18" s="202">
        <v>25924431.420000002</v>
      </c>
      <c r="N18" s="201">
        <v>0</v>
      </c>
      <c r="O18" s="203">
        <v>25924431.420000002</v>
      </c>
      <c r="P18" s="204" t="s">
        <v>1392</v>
      </c>
      <c r="Q18" s="204"/>
      <c r="R18" s="207"/>
    </row>
    <row r="19" spans="1:18" ht="12" customHeight="1">
      <c r="A19" s="69" t="s">
        <v>71</v>
      </c>
      <c r="B19" s="87" t="s">
        <v>74</v>
      </c>
      <c r="C19" s="89" t="s">
        <v>75</v>
      </c>
      <c r="D19" s="201">
        <v>-14238630.539999997</v>
      </c>
      <c r="E19" s="201">
        <v>-322344</v>
      </c>
      <c r="F19" s="201">
        <v>-264512.24</v>
      </c>
      <c r="G19" s="201">
        <v>0</v>
      </c>
      <c r="H19" s="201">
        <v>-55478</v>
      </c>
      <c r="I19" s="201">
        <v>-228054</v>
      </c>
      <c r="J19" s="201">
        <v>-14000</v>
      </c>
      <c r="K19" s="201">
        <v>0</v>
      </c>
      <c r="L19" s="201">
        <v>0</v>
      </c>
      <c r="M19" s="202">
        <v>-15123018.779999997</v>
      </c>
      <c r="N19" s="201">
        <v>0</v>
      </c>
      <c r="O19" s="203">
        <v>-15123018.779999997</v>
      </c>
      <c r="P19" s="204" t="s">
        <v>1392</v>
      </c>
      <c r="Q19" s="204"/>
      <c r="R19" s="92"/>
    </row>
    <row r="20" spans="1:18" ht="12" customHeight="1">
      <c r="A20" s="69" t="s">
        <v>76</v>
      </c>
      <c r="B20" s="85" t="s">
        <v>77</v>
      </c>
      <c r="C20" s="90" t="s">
        <v>78</v>
      </c>
      <c r="D20" s="201">
        <v>169060.22999999998</v>
      </c>
      <c r="E20" s="201">
        <v>187.05</v>
      </c>
      <c r="F20" s="201">
        <v>20260.43</v>
      </c>
      <c r="G20" s="201">
        <v>0</v>
      </c>
      <c r="H20" s="201">
        <v>11.42</v>
      </c>
      <c r="I20" s="201">
        <v>48.51</v>
      </c>
      <c r="J20" s="201">
        <v>1464.5300000000002</v>
      </c>
      <c r="K20" s="201">
        <v>0</v>
      </c>
      <c r="L20" s="201">
        <v>0</v>
      </c>
      <c r="M20" s="202">
        <v>191032.16999999998</v>
      </c>
      <c r="N20" s="201">
        <v>0</v>
      </c>
      <c r="O20" s="203">
        <v>191032.16999999998</v>
      </c>
      <c r="P20" s="204" t="s">
        <v>1392</v>
      </c>
      <c r="Q20" s="204"/>
      <c r="R20" s="92"/>
    </row>
    <row r="21" spans="1:18" ht="12" customHeight="1">
      <c r="A21" s="69" t="s">
        <v>79</v>
      </c>
      <c r="B21" s="85" t="s">
        <v>80</v>
      </c>
      <c r="C21" s="90" t="s">
        <v>81</v>
      </c>
      <c r="D21" s="201">
        <v>54061.429999999993</v>
      </c>
      <c r="E21" s="201">
        <v>0</v>
      </c>
      <c r="F21" s="201">
        <v>0</v>
      </c>
      <c r="G21" s="201">
        <v>6038717.6799999988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2">
        <v>6092779.1099999985</v>
      </c>
      <c r="N21" s="201">
        <v>0</v>
      </c>
      <c r="O21" s="203">
        <v>6092779.1099999985</v>
      </c>
      <c r="P21" s="204" t="s">
        <v>1395</v>
      </c>
      <c r="Q21" s="204"/>
      <c r="R21" s="92"/>
    </row>
    <row r="22" spans="1:18" ht="12" customHeight="1">
      <c r="A22" s="69" t="s">
        <v>82</v>
      </c>
      <c r="B22" s="85" t="s">
        <v>83</v>
      </c>
      <c r="C22" s="90" t="s">
        <v>84</v>
      </c>
      <c r="D22" s="201">
        <v>0</v>
      </c>
      <c r="E22" s="201">
        <v>0</v>
      </c>
      <c r="F22" s="201">
        <v>380343</v>
      </c>
      <c r="G22" s="201">
        <v>7924560.8100000005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2">
        <v>8304903.8100000005</v>
      </c>
      <c r="N22" s="201">
        <v>0</v>
      </c>
      <c r="O22" s="203">
        <v>8304903.8100000005</v>
      </c>
      <c r="P22" s="204" t="s">
        <v>1396</v>
      </c>
      <c r="Q22" s="204"/>
      <c r="R22" s="92"/>
    </row>
    <row r="23" spans="1:18" ht="12" customHeight="1">
      <c r="A23" s="69" t="s">
        <v>85</v>
      </c>
      <c r="B23" s="85" t="s">
        <v>86</v>
      </c>
      <c r="C23" s="90" t="s">
        <v>87</v>
      </c>
      <c r="D23" s="201">
        <v>0</v>
      </c>
      <c r="E23" s="201">
        <v>0</v>
      </c>
      <c r="F23" s="201">
        <v>0</v>
      </c>
      <c r="G23" s="201">
        <v>-1638945.85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2">
        <v>-1638945.85</v>
      </c>
      <c r="N23" s="201">
        <v>0</v>
      </c>
      <c r="O23" s="203">
        <v>-1638945.85</v>
      </c>
      <c r="P23" s="204" t="s">
        <v>1395</v>
      </c>
      <c r="Q23" s="204"/>
      <c r="R23" s="92"/>
    </row>
    <row r="24" spans="1:18" ht="12" customHeight="1">
      <c r="A24" s="69" t="s">
        <v>85</v>
      </c>
      <c r="B24" s="87" t="s">
        <v>88</v>
      </c>
      <c r="C24" s="89" t="s">
        <v>89</v>
      </c>
      <c r="D24" s="201">
        <v>-25153</v>
      </c>
      <c r="E24" s="201">
        <v>0</v>
      </c>
      <c r="F24" s="201">
        <v>0</v>
      </c>
      <c r="G24" s="201">
        <v>-4822796.34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2">
        <v>-4847949.34</v>
      </c>
      <c r="N24" s="201">
        <v>0</v>
      </c>
      <c r="O24" s="203">
        <v>-4847949.34</v>
      </c>
      <c r="P24" s="204" t="s">
        <v>1395</v>
      </c>
      <c r="Q24" s="204"/>
      <c r="R24" s="92"/>
    </row>
    <row r="25" spans="1:18" ht="12" customHeight="1">
      <c r="A25" s="69" t="s">
        <v>90</v>
      </c>
      <c r="B25" s="87" t="s">
        <v>91</v>
      </c>
      <c r="C25" s="89" t="s">
        <v>92</v>
      </c>
      <c r="D25" s="201">
        <v>16234771.050000001</v>
      </c>
      <c r="E25" s="201">
        <v>1550446.1099999999</v>
      </c>
      <c r="F25" s="201">
        <v>281737.28000000003</v>
      </c>
      <c r="G25" s="201">
        <v>0</v>
      </c>
      <c r="H25" s="201">
        <v>38105</v>
      </c>
      <c r="I25" s="201">
        <v>341859.01999999996</v>
      </c>
      <c r="J25" s="201">
        <v>979091.07000000007</v>
      </c>
      <c r="K25" s="201">
        <v>0</v>
      </c>
      <c r="L25" s="201">
        <v>0</v>
      </c>
      <c r="M25" s="202">
        <v>19426009.530000001</v>
      </c>
      <c r="N25" s="201">
        <v>214625.49</v>
      </c>
      <c r="O25" s="203">
        <v>19640635.02</v>
      </c>
      <c r="P25" s="204" t="s">
        <v>1397</v>
      </c>
      <c r="Q25" s="204"/>
      <c r="R25" s="92"/>
    </row>
    <row r="26" spans="1:18" s="66" customFormat="1" ht="12" customHeight="1">
      <c r="A26" s="208"/>
      <c r="B26" s="87" t="s">
        <v>93</v>
      </c>
      <c r="C26" s="89" t="s">
        <v>94</v>
      </c>
      <c r="D26" s="201">
        <v>622830.51</v>
      </c>
      <c r="E26" s="201">
        <v>129600</v>
      </c>
      <c r="F26" s="201">
        <v>0</v>
      </c>
      <c r="G26" s="201">
        <v>0</v>
      </c>
      <c r="H26" s="201">
        <v>0</v>
      </c>
      <c r="I26" s="201">
        <v>0</v>
      </c>
      <c r="J26" s="201">
        <v>748162.55</v>
      </c>
      <c r="K26" s="201">
        <v>0</v>
      </c>
      <c r="L26" s="201">
        <v>0</v>
      </c>
      <c r="M26" s="202">
        <v>1500593.06</v>
      </c>
      <c r="N26" s="201">
        <v>0</v>
      </c>
      <c r="O26" s="203">
        <v>1500593.06</v>
      </c>
      <c r="P26" s="204" t="s">
        <v>1398</v>
      </c>
      <c r="Q26" s="204"/>
      <c r="R26" s="92"/>
    </row>
    <row r="27" spans="1:18" ht="12" customHeight="1">
      <c r="A27" s="69" t="s">
        <v>95</v>
      </c>
      <c r="B27" s="87" t="s">
        <v>96</v>
      </c>
      <c r="C27" s="89" t="s">
        <v>97</v>
      </c>
      <c r="D27" s="201">
        <v>65703787.649999999</v>
      </c>
      <c r="E27" s="201">
        <v>0</v>
      </c>
      <c r="F27" s="201">
        <v>0</v>
      </c>
      <c r="G27" s="201">
        <v>10171244.01</v>
      </c>
      <c r="H27" s="201">
        <v>0</v>
      </c>
      <c r="I27" s="201">
        <v>437.79</v>
      </c>
      <c r="J27" s="201">
        <v>0</v>
      </c>
      <c r="K27" s="201">
        <v>0</v>
      </c>
      <c r="L27" s="201">
        <v>0</v>
      </c>
      <c r="M27" s="202">
        <v>75875469.450000003</v>
      </c>
      <c r="N27" s="201">
        <v>0</v>
      </c>
      <c r="O27" s="203">
        <v>75875469.450000003</v>
      </c>
      <c r="P27" s="204" t="s">
        <v>96</v>
      </c>
      <c r="Q27" s="204"/>
      <c r="R27" s="92"/>
    </row>
    <row r="28" spans="1:18" ht="12" customHeight="1">
      <c r="A28" s="69" t="s">
        <v>98</v>
      </c>
      <c r="B28" s="87" t="s">
        <v>99</v>
      </c>
      <c r="C28" s="89" t="s">
        <v>100</v>
      </c>
      <c r="D28" s="201">
        <v>817360.59999999986</v>
      </c>
      <c r="E28" s="201">
        <v>5286.02</v>
      </c>
      <c r="F28" s="201">
        <v>6123.54</v>
      </c>
      <c r="G28" s="201">
        <v>0</v>
      </c>
      <c r="H28" s="201">
        <v>0</v>
      </c>
      <c r="I28" s="201">
        <v>24757</v>
      </c>
      <c r="J28" s="201">
        <v>0</v>
      </c>
      <c r="K28" s="201">
        <v>0</v>
      </c>
      <c r="L28" s="201">
        <v>0</v>
      </c>
      <c r="M28" s="202">
        <v>853527.15999999992</v>
      </c>
      <c r="N28" s="201">
        <v>0</v>
      </c>
      <c r="O28" s="203">
        <v>853527.15999999992</v>
      </c>
      <c r="P28" s="204" t="s">
        <v>1399</v>
      </c>
      <c r="Q28" s="204"/>
      <c r="R28" s="92"/>
    </row>
    <row r="29" spans="1:18" ht="12" customHeight="1">
      <c r="A29" s="69" t="s">
        <v>101</v>
      </c>
      <c r="B29" s="87" t="s">
        <v>102</v>
      </c>
      <c r="C29" s="89" t="s">
        <v>103</v>
      </c>
      <c r="D29" s="201">
        <v>139897.22</v>
      </c>
      <c r="E29" s="201">
        <v>4306.5</v>
      </c>
      <c r="F29" s="201">
        <v>0</v>
      </c>
      <c r="G29" s="201">
        <v>0</v>
      </c>
      <c r="H29" s="201">
        <v>150</v>
      </c>
      <c r="I29" s="201">
        <v>2696525.29</v>
      </c>
      <c r="J29" s="201">
        <v>0</v>
      </c>
      <c r="K29" s="201">
        <v>0</v>
      </c>
      <c r="L29" s="201">
        <v>0</v>
      </c>
      <c r="M29" s="202">
        <v>2840879.0100000002</v>
      </c>
      <c r="N29" s="201">
        <v>0</v>
      </c>
      <c r="O29" s="203">
        <v>2840879.0100000002</v>
      </c>
      <c r="P29" s="204" t="s">
        <v>1400</v>
      </c>
      <c r="Q29" s="204"/>
      <c r="R29" s="92"/>
    </row>
    <row r="30" spans="1:18" ht="12" customHeight="1">
      <c r="A30" s="69" t="s">
        <v>104</v>
      </c>
      <c r="B30" s="87" t="s">
        <v>105</v>
      </c>
      <c r="C30" s="89" t="s">
        <v>106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780805.93</v>
      </c>
      <c r="L30" s="201">
        <v>0</v>
      </c>
      <c r="M30" s="202">
        <v>780805.93</v>
      </c>
      <c r="N30" s="201">
        <v>0</v>
      </c>
      <c r="O30" s="203">
        <v>780805.93</v>
      </c>
      <c r="P30" s="204" t="s">
        <v>1399</v>
      </c>
      <c r="Q30" s="204"/>
      <c r="R30" s="92"/>
    </row>
    <row r="31" spans="1:18" ht="12" customHeight="1">
      <c r="A31" s="84" t="s">
        <v>107</v>
      </c>
      <c r="B31" s="87" t="s">
        <v>108</v>
      </c>
      <c r="C31" s="89" t="s">
        <v>109</v>
      </c>
      <c r="D31" s="201">
        <v>12156493.060000001</v>
      </c>
      <c r="E31" s="201">
        <v>274278.8</v>
      </c>
      <c r="F31" s="201">
        <v>339832.75</v>
      </c>
      <c r="G31" s="201">
        <v>187169</v>
      </c>
      <c r="H31" s="201">
        <v>0</v>
      </c>
      <c r="I31" s="201">
        <v>2446816.9300000002</v>
      </c>
      <c r="J31" s="201">
        <v>1097115.05</v>
      </c>
      <c r="K31" s="201">
        <v>0</v>
      </c>
      <c r="L31" s="201">
        <v>0</v>
      </c>
      <c r="M31" s="202">
        <v>16501705.590000002</v>
      </c>
      <c r="N31" s="201">
        <v>4219529.7300000004</v>
      </c>
      <c r="O31" s="203">
        <v>20721235.32</v>
      </c>
      <c r="P31" s="204" t="s">
        <v>1401</v>
      </c>
      <c r="Q31" s="204"/>
      <c r="R31" s="92"/>
    </row>
    <row r="32" spans="1:18" ht="12" customHeight="1">
      <c r="A32" s="84" t="s">
        <v>110</v>
      </c>
      <c r="B32" s="87" t="s">
        <v>1347</v>
      </c>
      <c r="C32" s="89" t="s">
        <v>111</v>
      </c>
      <c r="D32" s="201">
        <v>0</v>
      </c>
      <c r="E32" s="201">
        <v>0</v>
      </c>
      <c r="F32" s="201">
        <v>0</v>
      </c>
      <c r="G32" s="201">
        <v>272623.32</v>
      </c>
      <c r="H32" s="201">
        <v>0</v>
      </c>
      <c r="I32" s="201">
        <v>0</v>
      </c>
      <c r="J32" s="201">
        <v>0</v>
      </c>
      <c r="K32" s="201">
        <v>23672.1</v>
      </c>
      <c r="L32" s="201">
        <v>0</v>
      </c>
      <c r="M32" s="202">
        <v>296295.42</v>
      </c>
      <c r="N32" s="201">
        <v>0</v>
      </c>
      <c r="O32" s="203">
        <v>296295.42</v>
      </c>
      <c r="P32" s="204" t="s">
        <v>1402</v>
      </c>
      <c r="Q32" s="204"/>
      <c r="R32" s="92"/>
    </row>
    <row r="33" spans="1:18" ht="12" customHeight="1">
      <c r="A33" s="84" t="s">
        <v>110</v>
      </c>
      <c r="B33" s="87" t="s">
        <v>112</v>
      </c>
      <c r="C33" s="89" t="s">
        <v>113</v>
      </c>
      <c r="D33" s="201">
        <v>84546803.38000001</v>
      </c>
      <c r="E33" s="201">
        <v>14254009.23</v>
      </c>
      <c r="F33" s="201">
        <v>46445734.429999992</v>
      </c>
      <c r="G33" s="201">
        <v>183373151.06</v>
      </c>
      <c r="H33" s="201">
        <v>3454642.06</v>
      </c>
      <c r="I33" s="201">
        <v>10625409.939999999</v>
      </c>
      <c r="J33" s="201">
        <v>313228649.94999999</v>
      </c>
      <c r="K33" s="201">
        <v>203.13</v>
      </c>
      <c r="L33" s="201">
        <v>0</v>
      </c>
      <c r="M33" s="202">
        <v>655928603.17999995</v>
      </c>
      <c r="N33" s="201">
        <v>6039088.7400000002</v>
      </c>
      <c r="O33" s="203">
        <v>661967691.91999996</v>
      </c>
      <c r="P33" s="204" t="s">
        <v>1403</v>
      </c>
      <c r="Q33" s="204"/>
      <c r="R33" s="92"/>
    </row>
    <row r="34" spans="1:18" ht="12" customHeight="1">
      <c r="A34" s="84" t="s">
        <v>110</v>
      </c>
      <c r="B34" s="87" t="s">
        <v>114</v>
      </c>
      <c r="C34" s="89" t="s">
        <v>115</v>
      </c>
      <c r="D34" s="201">
        <v>0</v>
      </c>
      <c r="E34" s="201">
        <v>0</v>
      </c>
      <c r="F34" s="201">
        <v>0</v>
      </c>
      <c r="G34" s="201">
        <v>7885232.9500000002</v>
      </c>
      <c r="H34" s="201">
        <v>0</v>
      </c>
      <c r="I34" s="201">
        <v>15739240.190000001</v>
      </c>
      <c r="J34" s="201">
        <v>31275773.259999998</v>
      </c>
      <c r="K34" s="201">
        <v>123450.01999999999</v>
      </c>
      <c r="L34" s="201">
        <v>0</v>
      </c>
      <c r="M34" s="202">
        <v>55023696.420000002</v>
      </c>
      <c r="N34" s="201">
        <v>-10258618.470000001</v>
      </c>
      <c r="O34" s="203">
        <v>44765077.950000003</v>
      </c>
      <c r="P34" s="204" t="s">
        <v>1404</v>
      </c>
      <c r="Q34" s="204"/>
      <c r="R34" s="92"/>
    </row>
    <row r="35" spans="1:18" ht="12" customHeight="1">
      <c r="A35" s="69" t="s">
        <v>116</v>
      </c>
      <c r="B35" s="87" t="s">
        <v>117</v>
      </c>
      <c r="C35" s="89" t="s">
        <v>118</v>
      </c>
      <c r="D35" s="201">
        <v>735108.20000000007</v>
      </c>
      <c r="E35" s="201">
        <v>34594.32</v>
      </c>
      <c r="F35" s="201">
        <v>6785173.3399999999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2">
        <v>7554875.8599999994</v>
      </c>
      <c r="N35" s="201">
        <v>0</v>
      </c>
      <c r="O35" s="203">
        <v>7554875.8599999994</v>
      </c>
      <c r="P35" s="204" t="s">
        <v>1405</v>
      </c>
      <c r="Q35" s="204"/>
      <c r="R35" s="92"/>
    </row>
    <row r="36" spans="1:18" ht="12" customHeight="1">
      <c r="A36" s="69" t="s">
        <v>119</v>
      </c>
      <c r="B36" s="87" t="s">
        <v>120</v>
      </c>
      <c r="C36" s="89" t="s">
        <v>121</v>
      </c>
      <c r="D36" s="201">
        <v>36414632.289999999</v>
      </c>
      <c r="E36" s="201">
        <v>138862869.31999999</v>
      </c>
      <c r="F36" s="201">
        <v>125313.1</v>
      </c>
      <c r="G36" s="201">
        <v>1913018.39</v>
      </c>
      <c r="H36" s="201">
        <v>15797741.59</v>
      </c>
      <c r="I36" s="201">
        <v>4388409.16</v>
      </c>
      <c r="J36" s="201">
        <v>2880128.1999999997</v>
      </c>
      <c r="K36" s="201">
        <v>0</v>
      </c>
      <c r="L36" s="201">
        <v>0</v>
      </c>
      <c r="M36" s="202">
        <v>200382112.04999995</v>
      </c>
      <c r="N36" s="201">
        <v>-3098.3</v>
      </c>
      <c r="O36" s="203">
        <v>200379013.74999994</v>
      </c>
      <c r="P36" s="204" t="s">
        <v>1406</v>
      </c>
      <c r="Q36" s="204"/>
      <c r="R36" s="92"/>
    </row>
    <row r="37" spans="1:18" ht="12" customHeight="1">
      <c r="A37" s="69" t="s">
        <v>122</v>
      </c>
      <c r="B37" s="87" t="s">
        <v>123</v>
      </c>
      <c r="C37" s="89" t="s">
        <v>124</v>
      </c>
      <c r="D37" s="201">
        <v>4495143.29</v>
      </c>
      <c r="E37" s="201">
        <v>6204932.0319999997</v>
      </c>
      <c r="F37" s="201">
        <v>784548.14</v>
      </c>
      <c r="G37" s="201">
        <v>0</v>
      </c>
      <c r="H37" s="201">
        <v>2473452.5499999998</v>
      </c>
      <c r="I37" s="201">
        <v>2581554.38</v>
      </c>
      <c r="J37" s="201">
        <v>77037226.829999983</v>
      </c>
      <c r="K37" s="201">
        <v>0</v>
      </c>
      <c r="L37" s="201">
        <v>0</v>
      </c>
      <c r="M37" s="202">
        <v>93576857.221999988</v>
      </c>
      <c r="N37" s="201">
        <v>0</v>
      </c>
      <c r="O37" s="203">
        <v>93576857.221999988</v>
      </c>
      <c r="P37" s="204" t="s">
        <v>1406</v>
      </c>
      <c r="Q37" s="204"/>
      <c r="R37" s="92"/>
    </row>
    <row r="38" spans="1:18" ht="12" customHeight="1">
      <c r="A38" s="69" t="s">
        <v>125</v>
      </c>
      <c r="B38" s="87" t="s">
        <v>126</v>
      </c>
      <c r="C38" s="89" t="s">
        <v>127</v>
      </c>
      <c r="D38" s="201">
        <v>3214448.9099999992</v>
      </c>
      <c r="E38" s="201">
        <v>2585356.9</v>
      </c>
      <c r="F38" s="201">
        <v>727310.65</v>
      </c>
      <c r="G38" s="201">
        <v>490889</v>
      </c>
      <c r="H38" s="201">
        <v>12128135.01</v>
      </c>
      <c r="I38" s="201">
        <v>1137224.6199999999</v>
      </c>
      <c r="J38" s="201">
        <v>9580868.5</v>
      </c>
      <c r="K38" s="201">
        <v>0</v>
      </c>
      <c r="L38" s="201">
        <v>0</v>
      </c>
      <c r="M38" s="202">
        <v>29864233.59</v>
      </c>
      <c r="N38" s="201">
        <v>-740876.23</v>
      </c>
      <c r="O38" s="203">
        <v>29123357.359999999</v>
      </c>
      <c r="P38" s="204" t="s">
        <v>1407</v>
      </c>
      <c r="Q38" s="204"/>
      <c r="R38" s="92"/>
    </row>
    <row r="39" spans="1:18" ht="12" customHeight="1">
      <c r="A39" s="69" t="s">
        <v>128</v>
      </c>
      <c r="B39" s="87" t="s">
        <v>129</v>
      </c>
      <c r="C39" s="89" t="s">
        <v>130</v>
      </c>
      <c r="D39" s="201">
        <v>0</v>
      </c>
      <c r="E39" s="201">
        <v>0</v>
      </c>
      <c r="F39" s="201">
        <v>1311538.22</v>
      </c>
      <c r="G39" s="201">
        <v>4186.34</v>
      </c>
      <c r="H39" s="201">
        <v>-3338161.39</v>
      </c>
      <c r="I39" s="201">
        <v>58195.01</v>
      </c>
      <c r="J39" s="201">
        <v>854343.05</v>
      </c>
      <c r="K39" s="201">
        <v>0</v>
      </c>
      <c r="L39" s="201">
        <v>0</v>
      </c>
      <c r="M39" s="202">
        <v>-1109898.77</v>
      </c>
      <c r="N39" s="201">
        <v>1109898.7699999998</v>
      </c>
      <c r="O39" s="209">
        <v>0</v>
      </c>
      <c r="P39" s="210" t="s">
        <v>1408</v>
      </c>
      <c r="Q39" s="204"/>
      <c r="R39" s="92"/>
    </row>
    <row r="40" spans="1:18" ht="12" customHeight="1">
      <c r="A40" s="69" t="s">
        <v>131</v>
      </c>
      <c r="B40" s="87" t="s">
        <v>132</v>
      </c>
      <c r="C40" s="89" t="s">
        <v>133</v>
      </c>
      <c r="D40" s="201">
        <v>38773803.379999995</v>
      </c>
      <c r="E40" s="201">
        <v>226237.62</v>
      </c>
      <c r="F40" s="201">
        <v>77580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2">
        <v>39077620.999999993</v>
      </c>
      <c r="N40" s="201">
        <v>-39077621</v>
      </c>
      <c r="O40" s="209">
        <v>0</v>
      </c>
      <c r="P40" s="210" t="s">
        <v>1408</v>
      </c>
      <c r="Q40" s="204"/>
      <c r="R40" s="92"/>
    </row>
    <row r="41" spans="1:18" ht="12" customHeight="1">
      <c r="A41" s="69" t="s">
        <v>134</v>
      </c>
      <c r="B41" s="87" t="s">
        <v>135</v>
      </c>
      <c r="C41" s="89" t="s">
        <v>136</v>
      </c>
      <c r="D41" s="201">
        <v>24472000</v>
      </c>
      <c r="E41" s="201">
        <v>0</v>
      </c>
      <c r="F41" s="201">
        <v>1663464.32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2">
        <v>26135464.32</v>
      </c>
      <c r="N41" s="201">
        <v>-26135464.32</v>
      </c>
      <c r="O41" s="209">
        <v>0</v>
      </c>
      <c r="P41" s="210" t="s">
        <v>1408</v>
      </c>
      <c r="Q41" s="204"/>
      <c r="R41" s="92"/>
    </row>
    <row r="42" spans="1:18" ht="12" customHeight="1">
      <c r="A42" s="69" t="s">
        <v>137</v>
      </c>
      <c r="B42" s="87" t="s">
        <v>138</v>
      </c>
      <c r="C42" s="89" t="s">
        <v>139</v>
      </c>
      <c r="D42" s="201">
        <v>2343640.09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2">
        <v>2343640.09</v>
      </c>
      <c r="N42" s="201">
        <v>-2343640.09</v>
      </c>
      <c r="O42" s="209">
        <v>0</v>
      </c>
      <c r="P42" s="210" t="s">
        <v>1408</v>
      </c>
      <c r="Q42" s="204"/>
      <c r="R42" s="92"/>
    </row>
    <row r="43" spans="1:18" ht="12" customHeight="1">
      <c r="A43" s="69" t="s">
        <v>140</v>
      </c>
      <c r="B43" s="87" t="s">
        <v>141</v>
      </c>
      <c r="C43" s="89" t="s">
        <v>142</v>
      </c>
      <c r="D43" s="201">
        <v>29911175</v>
      </c>
      <c r="E43" s="201">
        <v>0</v>
      </c>
      <c r="F43" s="201">
        <v>0</v>
      </c>
      <c r="G43" s="201">
        <v>0</v>
      </c>
      <c r="H43" s="201">
        <v>61302.92</v>
      </c>
      <c r="I43" s="201">
        <v>0</v>
      </c>
      <c r="J43" s="201">
        <v>0</v>
      </c>
      <c r="K43" s="201">
        <v>0</v>
      </c>
      <c r="L43" s="201">
        <v>0</v>
      </c>
      <c r="M43" s="202">
        <v>29972477.920000002</v>
      </c>
      <c r="N43" s="201">
        <v>-29972477.920000002</v>
      </c>
      <c r="O43" s="209">
        <v>0</v>
      </c>
      <c r="P43" s="210" t="s">
        <v>1408</v>
      </c>
      <c r="Q43" s="204"/>
      <c r="R43" s="92"/>
    </row>
    <row r="44" spans="1:18" ht="12" customHeight="1">
      <c r="A44" s="69" t="s">
        <v>143</v>
      </c>
      <c r="B44" s="87" t="s">
        <v>144</v>
      </c>
      <c r="C44" s="89" t="s">
        <v>145</v>
      </c>
      <c r="D44" s="201">
        <v>1984462.9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2">
        <v>1984462.9</v>
      </c>
      <c r="N44" s="201">
        <v>-1984462.9</v>
      </c>
      <c r="O44" s="209">
        <v>0</v>
      </c>
      <c r="P44" s="210" t="s">
        <v>1408</v>
      </c>
      <c r="Q44" s="204"/>
      <c r="R44" s="92"/>
    </row>
    <row r="45" spans="1:18" ht="12" customHeight="1">
      <c r="A45" s="69" t="s">
        <v>146</v>
      </c>
      <c r="B45" s="87" t="s">
        <v>147</v>
      </c>
      <c r="C45" s="89" t="s">
        <v>148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261038.73</v>
      </c>
      <c r="K45" s="201">
        <v>0</v>
      </c>
      <c r="L45" s="201">
        <v>0</v>
      </c>
      <c r="M45" s="202">
        <v>261038.73</v>
      </c>
      <c r="N45" s="201">
        <v>-261038.73</v>
      </c>
      <c r="O45" s="209">
        <v>0</v>
      </c>
      <c r="P45" s="210" t="s">
        <v>1408</v>
      </c>
      <c r="Q45" s="204"/>
      <c r="R45" s="92"/>
    </row>
    <row r="46" spans="1:18" ht="12" customHeight="1">
      <c r="A46" s="69" t="s">
        <v>149</v>
      </c>
      <c r="B46" s="87" t="s">
        <v>150</v>
      </c>
      <c r="C46" s="89" t="s">
        <v>151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2">
        <v>0</v>
      </c>
      <c r="N46" s="201">
        <v>0</v>
      </c>
      <c r="O46" s="209">
        <v>0</v>
      </c>
      <c r="P46" s="210" t="s">
        <v>1408</v>
      </c>
      <c r="Q46" s="204"/>
      <c r="R46" s="92"/>
    </row>
    <row r="47" spans="1:18" ht="12" customHeight="1">
      <c r="A47" s="84" t="s">
        <v>152</v>
      </c>
      <c r="B47" s="87" t="s">
        <v>153</v>
      </c>
      <c r="C47" s="89" t="s">
        <v>154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50883144.329999998</v>
      </c>
      <c r="M47" s="202">
        <v>50883144.329999998</v>
      </c>
      <c r="N47" s="201">
        <v>0</v>
      </c>
      <c r="O47" s="203">
        <v>50883144.329999998</v>
      </c>
      <c r="P47" s="204" t="s">
        <v>1409</v>
      </c>
      <c r="Q47" s="204"/>
      <c r="R47" s="92"/>
    </row>
    <row r="48" spans="1:18" ht="12" customHeight="1">
      <c r="A48" s="84" t="s">
        <v>155</v>
      </c>
      <c r="B48" s="87" t="s">
        <v>156</v>
      </c>
      <c r="C48" s="89" t="s">
        <v>157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-19002748.330000002</v>
      </c>
      <c r="M48" s="202">
        <v>-19002748.330000002</v>
      </c>
      <c r="N48" s="201">
        <v>0</v>
      </c>
      <c r="O48" s="203">
        <v>-19002748.330000002</v>
      </c>
      <c r="P48" s="204" t="s">
        <v>1409</v>
      </c>
      <c r="Q48" s="204"/>
      <c r="R48" s="92"/>
    </row>
    <row r="49" spans="1:18" ht="12" customHeight="1">
      <c r="A49" s="84" t="s">
        <v>152</v>
      </c>
      <c r="B49" s="87" t="s">
        <v>158</v>
      </c>
      <c r="C49" s="89" t="s">
        <v>159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99139616.689999998</v>
      </c>
      <c r="M49" s="202">
        <v>99139616.689999998</v>
      </c>
      <c r="N49" s="201">
        <v>0</v>
      </c>
      <c r="O49" s="203">
        <v>99139616.689999998</v>
      </c>
      <c r="P49" s="204" t="s">
        <v>1409</v>
      </c>
      <c r="Q49" s="204"/>
      <c r="R49" s="92"/>
    </row>
    <row r="50" spans="1:18" ht="12" customHeight="1">
      <c r="A50" s="84" t="s">
        <v>155</v>
      </c>
      <c r="B50" s="87" t="s">
        <v>160</v>
      </c>
      <c r="C50" s="89" t="s">
        <v>161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-29864954.960000001</v>
      </c>
      <c r="M50" s="202">
        <v>-29864954.960000001</v>
      </c>
      <c r="N50" s="201">
        <v>0</v>
      </c>
      <c r="O50" s="203">
        <v>-29864954.960000001</v>
      </c>
      <c r="P50" s="204" t="s">
        <v>1409</v>
      </c>
      <c r="Q50" s="204"/>
      <c r="R50" s="92"/>
    </row>
    <row r="51" spans="1:18" ht="12" customHeight="1">
      <c r="A51" s="69" t="s">
        <v>162</v>
      </c>
      <c r="B51" s="87" t="s">
        <v>163</v>
      </c>
      <c r="C51" s="89" t="s">
        <v>164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382050194.18000001</v>
      </c>
      <c r="M51" s="202">
        <v>382050194.18000001</v>
      </c>
      <c r="N51" s="201">
        <v>0</v>
      </c>
      <c r="O51" s="203">
        <v>382050194.18000001</v>
      </c>
      <c r="P51" s="204" t="s">
        <v>1410</v>
      </c>
      <c r="Q51" s="204"/>
      <c r="R51" s="92"/>
    </row>
    <row r="52" spans="1:18" ht="12" customHeight="1">
      <c r="A52" s="69" t="s">
        <v>165</v>
      </c>
      <c r="B52" s="87" t="s">
        <v>166</v>
      </c>
      <c r="C52" s="89" t="s">
        <v>167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5910301599.6599989</v>
      </c>
      <c r="M52" s="202">
        <v>5910301599.6599989</v>
      </c>
      <c r="N52" s="201">
        <v>0</v>
      </c>
      <c r="O52" s="203">
        <v>5910301599.6599989</v>
      </c>
      <c r="P52" s="204" t="s">
        <v>1409</v>
      </c>
      <c r="Q52" s="204"/>
      <c r="R52" s="92"/>
    </row>
    <row r="53" spans="1:18" ht="12" customHeight="1">
      <c r="A53" s="69" t="s">
        <v>168</v>
      </c>
      <c r="B53" s="87" t="s">
        <v>169</v>
      </c>
      <c r="C53" s="89" t="s">
        <v>170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-2599009895.0800004</v>
      </c>
      <c r="M53" s="202">
        <v>-2599009895.0800004</v>
      </c>
      <c r="N53" s="201">
        <v>0</v>
      </c>
      <c r="O53" s="203">
        <v>-2599009895.0800004</v>
      </c>
      <c r="P53" s="204" t="s">
        <v>1409</v>
      </c>
      <c r="Q53" s="204"/>
      <c r="R53" s="92"/>
    </row>
    <row r="54" spans="1:18" ht="12" customHeight="1">
      <c r="A54" s="69" t="s">
        <v>171</v>
      </c>
      <c r="B54" s="87" t="s">
        <v>172</v>
      </c>
      <c r="C54" s="89" t="s">
        <v>173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605165613.09000003</v>
      </c>
      <c r="M54" s="202">
        <v>605165613.09000003</v>
      </c>
      <c r="N54" s="201">
        <v>0</v>
      </c>
      <c r="O54" s="203">
        <v>605165613.09000003</v>
      </c>
      <c r="P54" s="204" t="s">
        <v>1409</v>
      </c>
      <c r="Q54" s="204"/>
      <c r="R54" s="92"/>
    </row>
    <row r="55" spans="1:18" ht="12" customHeight="1">
      <c r="A55" s="69" t="s">
        <v>174</v>
      </c>
      <c r="B55" s="87" t="s">
        <v>175</v>
      </c>
      <c r="C55" s="89" t="s">
        <v>176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-468362811.22999996</v>
      </c>
      <c r="M55" s="202">
        <v>-468362811.22999996</v>
      </c>
      <c r="N55" s="201">
        <v>0</v>
      </c>
      <c r="O55" s="203">
        <v>-468362811.22999996</v>
      </c>
      <c r="P55" s="204" t="s">
        <v>1409</v>
      </c>
      <c r="Q55" s="204"/>
      <c r="R55" s="92"/>
    </row>
    <row r="56" spans="1:18" ht="12" customHeight="1">
      <c r="A56" s="69" t="s">
        <v>177</v>
      </c>
      <c r="B56" s="94" t="s">
        <v>178</v>
      </c>
      <c r="C56" s="95" t="s">
        <v>179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2178101.87</v>
      </c>
      <c r="M56" s="202">
        <v>2178101.87</v>
      </c>
      <c r="N56" s="201">
        <v>-2178101.87</v>
      </c>
      <c r="O56" s="203">
        <v>0</v>
      </c>
      <c r="P56" s="204" t="s">
        <v>1409</v>
      </c>
      <c r="Q56" s="204"/>
      <c r="R56" s="92"/>
    </row>
    <row r="57" spans="1:18" ht="12" customHeight="1">
      <c r="A57" s="69" t="s">
        <v>180</v>
      </c>
      <c r="B57" s="87" t="s">
        <v>181</v>
      </c>
      <c r="C57" s="89" t="s">
        <v>182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113816152.80999999</v>
      </c>
      <c r="M57" s="202">
        <v>113816152.80999999</v>
      </c>
      <c r="N57" s="201">
        <v>6977461.2699999996</v>
      </c>
      <c r="O57" s="203">
        <v>120793614.07999998</v>
      </c>
      <c r="P57" s="204" t="s">
        <v>1409</v>
      </c>
      <c r="Q57" s="204"/>
      <c r="R57" s="92"/>
    </row>
    <row r="58" spans="1:18" ht="12" customHeight="1">
      <c r="A58" s="69" t="s">
        <v>183</v>
      </c>
      <c r="B58" s="87" t="s">
        <v>184</v>
      </c>
      <c r="C58" s="89" t="s">
        <v>185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-105642590.05000003</v>
      </c>
      <c r="M58" s="202">
        <v>-105642590.05000003</v>
      </c>
      <c r="N58" s="201">
        <v>-4799359.4000000004</v>
      </c>
      <c r="O58" s="203">
        <v>-110441949.45000003</v>
      </c>
      <c r="P58" s="204" t="s">
        <v>1409</v>
      </c>
      <c r="Q58" s="204"/>
      <c r="R58" s="92"/>
    </row>
    <row r="59" spans="1:18" ht="12" customHeight="1">
      <c r="A59" s="69" t="s">
        <v>186</v>
      </c>
      <c r="B59" s="87" t="s">
        <v>187</v>
      </c>
      <c r="C59" s="89" t="s">
        <v>188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289982848.29000008</v>
      </c>
      <c r="M59" s="202">
        <v>289982848.29000008</v>
      </c>
      <c r="N59" s="201">
        <v>0</v>
      </c>
      <c r="O59" s="203">
        <v>289982848.29000008</v>
      </c>
      <c r="P59" s="204" t="s">
        <v>1409</v>
      </c>
      <c r="Q59" s="204"/>
      <c r="R59" s="92"/>
    </row>
    <row r="60" spans="1:18" ht="12" customHeight="1">
      <c r="A60" s="69" t="s">
        <v>189</v>
      </c>
      <c r="B60" s="87" t="s">
        <v>190</v>
      </c>
      <c r="C60" s="89" t="s">
        <v>191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-247107905.59000003</v>
      </c>
      <c r="M60" s="202">
        <v>-247107905.59000003</v>
      </c>
      <c r="N60" s="201">
        <v>0</v>
      </c>
      <c r="O60" s="203">
        <v>-247107905.59000003</v>
      </c>
      <c r="P60" s="204" t="s">
        <v>1409</v>
      </c>
      <c r="Q60" s="204"/>
      <c r="R60" s="92"/>
    </row>
    <row r="61" spans="1:18" ht="12" customHeight="1">
      <c r="A61" s="69" t="s">
        <v>192</v>
      </c>
      <c r="B61" s="87" t="s">
        <v>193</v>
      </c>
      <c r="C61" s="89" t="s">
        <v>194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40872780.410000004</v>
      </c>
      <c r="M61" s="202">
        <v>40872780.410000004</v>
      </c>
      <c r="N61" s="201">
        <v>0</v>
      </c>
      <c r="O61" s="203">
        <v>40872780.410000004</v>
      </c>
      <c r="P61" s="204" t="s">
        <v>1409</v>
      </c>
      <c r="Q61" s="204"/>
      <c r="R61" s="92"/>
    </row>
    <row r="62" spans="1:18" ht="12" customHeight="1">
      <c r="A62" s="69" t="s">
        <v>195</v>
      </c>
      <c r="B62" s="87" t="s">
        <v>196</v>
      </c>
      <c r="C62" s="89" t="s">
        <v>197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-33233928.329999994</v>
      </c>
      <c r="M62" s="202">
        <v>-33233928.329999994</v>
      </c>
      <c r="N62" s="201">
        <v>0</v>
      </c>
      <c r="O62" s="203">
        <v>-33233928.329999994</v>
      </c>
      <c r="P62" s="204" t="s">
        <v>1409</v>
      </c>
      <c r="Q62" s="204"/>
      <c r="R62" s="92"/>
    </row>
    <row r="63" spans="1:18" ht="12" customHeight="1">
      <c r="A63" s="69" t="s">
        <v>198</v>
      </c>
      <c r="B63" s="87" t="s">
        <v>199</v>
      </c>
      <c r="C63" s="89" t="s">
        <v>200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12653735.510000002</v>
      </c>
      <c r="M63" s="202">
        <v>12653735.510000002</v>
      </c>
      <c r="N63" s="201">
        <v>0</v>
      </c>
      <c r="O63" s="203">
        <v>12653735.510000002</v>
      </c>
      <c r="P63" s="204" t="s">
        <v>1409</v>
      </c>
      <c r="Q63" s="204"/>
      <c r="R63" s="92"/>
    </row>
    <row r="64" spans="1:18" ht="12" customHeight="1">
      <c r="A64" s="69" t="s">
        <v>201</v>
      </c>
      <c r="B64" s="87" t="s">
        <v>202</v>
      </c>
      <c r="C64" s="89" t="s">
        <v>203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-9695651.8200000003</v>
      </c>
      <c r="M64" s="202">
        <v>-9695651.8200000003</v>
      </c>
      <c r="N64" s="201">
        <v>0</v>
      </c>
      <c r="O64" s="203">
        <v>-9695651.8200000003</v>
      </c>
      <c r="P64" s="204" t="s">
        <v>1409</v>
      </c>
      <c r="Q64" s="204"/>
      <c r="R64" s="92"/>
    </row>
    <row r="65" spans="1:18" ht="12" customHeight="1">
      <c r="A65" s="69" t="s">
        <v>204</v>
      </c>
      <c r="B65" s="87" t="s">
        <v>205</v>
      </c>
      <c r="C65" s="89" t="s">
        <v>206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9401357.8200000003</v>
      </c>
      <c r="M65" s="202">
        <v>9401357.8200000003</v>
      </c>
      <c r="N65" s="201">
        <v>0</v>
      </c>
      <c r="O65" s="203">
        <v>9401357.8200000003</v>
      </c>
      <c r="P65" s="204" t="s">
        <v>1409</v>
      </c>
      <c r="Q65" s="204"/>
      <c r="R65" s="92"/>
    </row>
    <row r="66" spans="1:18" ht="12" customHeight="1">
      <c r="A66" s="69" t="s">
        <v>207</v>
      </c>
      <c r="B66" s="87" t="s">
        <v>208</v>
      </c>
      <c r="C66" s="89" t="s">
        <v>209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-1494854.56</v>
      </c>
      <c r="M66" s="202">
        <v>-1494854.56</v>
      </c>
      <c r="N66" s="201">
        <v>0</v>
      </c>
      <c r="O66" s="203">
        <v>-1494854.56</v>
      </c>
      <c r="P66" s="204" t="s">
        <v>1409</v>
      </c>
      <c r="Q66" s="204"/>
      <c r="R66" s="92"/>
    </row>
    <row r="67" spans="1:18" ht="12" customHeight="1">
      <c r="A67" s="69" t="s">
        <v>210</v>
      </c>
      <c r="B67" s="94" t="s">
        <v>96</v>
      </c>
      <c r="C67" s="95" t="s">
        <v>211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2">
        <v>0</v>
      </c>
      <c r="N67" s="201">
        <v>0</v>
      </c>
      <c r="O67" s="203">
        <v>0</v>
      </c>
      <c r="P67" s="204" t="s">
        <v>1409</v>
      </c>
      <c r="Q67" s="204"/>
      <c r="R67" s="92"/>
    </row>
    <row r="68" spans="1:18" ht="12" customHeight="1">
      <c r="A68" s="69" t="s">
        <v>212</v>
      </c>
      <c r="B68" s="87" t="s">
        <v>213</v>
      </c>
      <c r="C68" s="89" t="s">
        <v>214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757467.5</v>
      </c>
      <c r="M68" s="202">
        <v>757467.5</v>
      </c>
      <c r="N68" s="201">
        <v>0</v>
      </c>
      <c r="O68" s="203">
        <v>757467.5</v>
      </c>
      <c r="P68" s="204" t="s">
        <v>1409</v>
      </c>
      <c r="Q68" s="204"/>
      <c r="R68" s="92"/>
    </row>
    <row r="69" spans="1:18" ht="12" customHeight="1">
      <c r="A69" s="69" t="s">
        <v>215</v>
      </c>
      <c r="B69" s="87" t="s">
        <v>216</v>
      </c>
      <c r="C69" s="89" t="s">
        <v>217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-757467.5</v>
      </c>
      <c r="M69" s="202">
        <v>-757467.5</v>
      </c>
      <c r="N69" s="201">
        <v>0</v>
      </c>
      <c r="O69" s="203">
        <v>-757467.5</v>
      </c>
      <c r="P69" s="204" t="s">
        <v>1409</v>
      </c>
      <c r="Q69" s="204"/>
      <c r="R69" s="92"/>
    </row>
    <row r="70" spans="1:18" ht="12" customHeight="1">
      <c r="A70" s="69" t="s">
        <v>218</v>
      </c>
      <c r="B70" s="87" t="s">
        <v>219</v>
      </c>
      <c r="C70" s="89" t="s">
        <v>220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17919868.199999999</v>
      </c>
      <c r="M70" s="202">
        <v>17919868.199999999</v>
      </c>
      <c r="N70" s="201">
        <v>0</v>
      </c>
      <c r="O70" s="203">
        <v>17919868.199999999</v>
      </c>
      <c r="P70" s="204" t="s">
        <v>1409</v>
      </c>
      <c r="Q70" s="204"/>
      <c r="R70" s="92"/>
    </row>
    <row r="71" spans="1:18" ht="12" customHeight="1">
      <c r="A71" s="69" t="s">
        <v>221</v>
      </c>
      <c r="B71" s="87" t="s">
        <v>222</v>
      </c>
      <c r="C71" s="89" t="s">
        <v>223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-17893109</v>
      </c>
      <c r="M71" s="202">
        <v>-17893109</v>
      </c>
      <c r="N71" s="201">
        <v>0</v>
      </c>
      <c r="O71" s="203">
        <v>-17893109</v>
      </c>
      <c r="P71" s="204" t="s">
        <v>1409</v>
      </c>
      <c r="Q71" s="204"/>
      <c r="R71" s="92"/>
    </row>
    <row r="72" spans="1:18" ht="12" customHeight="1">
      <c r="A72" s="69" t="s">
        <v>224</v>
      </c>
      <c r="B72" s="87" t="s">
        <v>225</v>
      </c>
      <c r="C72" s="89" t="s">
        <v>226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11256367.789999999</v>
      </c>
      <c r="M72" s="202">
        <v>11256367.789999999</v>
      </c>
      <c r="N72" s="201">
        <v>0</v>
      </c>
      <c r="O72" s="203">
        <v>11256367.789999999</v>
      </c>
      <c r="P72" s="204" t="s">
        <v>1409</v>
      </c>
      <c r="Q72" s="204"/>
      <c r="R72" s="92"/>
    </row>
    <row r="73" spans="1:18" ht="12" customHeight="1">
      <c r="A73" s="69" t="s">
        <v>227</v>
      </c>
      <c r="B73" s="87" t="s">
        <v>228</v>
      </c>
      <c r="C73" s="89" t="s">
        <v>229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-5435850.4900000002</v>
      </c>
      <c r="M73" s="202">
        <v>-5435850.4900000002</v>
      </c>
      <c r="N73" s="201">
        <v>0</v>
      </c>
      <c r="O73" s="203">
        <v>-5435850.4900000002</v>
      </c>
      <c r="P73" s="204" t="s">
        <v>1409</v>
      </c>
      <c r="Q73" s="204"/>
      <c r="R73" s="92"/>
    </row>
    <row r="74" spans="1:18" ht="12" customHeight="1">
      <c r="A74" s="69" t="s">
        <v>230</v>
      </c>
      <c r="B74" s="87" t="s">
        <v>231</v>
      </c>
      <c r="C74" s="89" t="s">
        <v>232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84683840.849999994</v>
      </c>
      <c r="M74" s="202">
        <v>84683840.849999994</v>
      </c>
      <c r="N74" s="201">
        <v>0</v>
      </c>
      <c r="O74" s="203">
        <v>84683840.849999994</v>
      </c>
      <c r="P74" s="204" t="s">
        <v>1409</v>
      </c>
      <c r="Q74" s="204"/>
      <c r="R74" s="92"/>
    </row>
    <row r="75" spans="1:18" ht="12" customHeight="1">
      <c r="A75" s="69" t="s">
        <v>233</v>
      </c>
      <c r="B75" s="87" t="s">
        <v>234</v>
      </c>
      <c r="C75" s="89" t="s">
        <v>235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-46189223.630000003</v>
      </c>
      <c r="M75" s="202">
        <v>-46189223.630000003</v>
      </c>
      <c r="N75" s="201">
        <v>0</v>
      </c>
      <c r="O75" s="203">
        <v>-46189223.630000003</v>
      </c>
      <c r="P75" s="204" t="s">
        <v>1409</v>
      </c>
      <c r="Q75" s="204"/>
      <c r="R75" s="92"/>
    </row>
    <row r="76" spans="1:18" ht="12" customHeight="1">
      <c r="A76" s="69" t="s">
        <v>236</v>
      </c>
      <c r="B76" s="87" t="s">
        <v>237</v>
      </c>
      <c r="C76" s="89" t="s">
        <v>238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2">
        <v>0</v>
      </c>
      <c r="N76" s="201">
        <v>0</v>
      </c>
      <c r="O76" s="203">
        <v>0</v>
      </c>
      <c r="P76" s="204" t="s">
        <v>1409</v>
      </c>
      <c r="Q76" s="204"/>
      <c r="R76" s="92"/>
    </row>
    <row r="77" spans="1:18" ht="12" customHeight="1">
      <c r="A77" s="69" t="s">
        <v>239</v>
      </c>
      <c r="B77" s="87" t="s">
        <v>240</v>
      </c>
      <c r="C77" s="89" t="s">
        <v>241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2">
        <v>0</v>
      </c>
      <c r="N77" s="201">
        <v>0</v>
      </c>
      <c r="O77" s="203">
        <v>0</v>
      </c>
      <c r="P77" s="204" t="s">
        <v>1409</v>
      </c>
      <c r="Q77" s="204"/>
      <c r="R77" s="92"/>
    </row>
    <row r="78" spans="1:18" ht="12" customHeight="1">
      <c r="A78" s="69" t="s">
        <v>242</v>
      </c>
      <c r="B78" s="87" t="s">
        <v>243</v>
      </c>
      <c r="C78" s="89" t="s">
        <v>244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3903822.47</v>
      </c>
      <c r="M78" s="202">
        <v>3903822.47</v>
      </c>
      <c r="N78" s="201">
        <v>0</v>
      </c>
      <c r="O78" s="203">
        <v>3903822.47</v>
      </c>
      <c r="P78" s="204" t="s">
        <v>1410</v>
      </c>
      <c r="Q78" s="204"/>
      <c r="R78" s="92"/>
    </row>
    <row r="79" spans="1:18" ht="12" customHeight="1">
      <c r="A79" s="84" t="s">
        <v>242</v>
      </c>
      <c r="B79" s="87" t="s">
        <v>245</v>
      </c>
      <c r="C79" s="89" t="s">
        <v>246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3223601.0799999996</v>
      </c>
      <c r="M79" s="202">
        <v>3223601.0799999996</v>
      </c>
      <c r="N79" s="201">
        <v>0</v>
      </c>
      <c r="O79" s="203">
        <v>3223601.0799999996</v>
      </c>
      <c r="P79" s="204" t="s">
        <v>1410</v>
      </c>
      <c r="Q79" s="204"/>
      <c r="R79" s="92"/>
    </row>
    <row r="80" spans="1:18" ht="12" customHeight="1">
      <c r="A80" s="69" t="s">
        <v>247</v>
      </c>
      <c r="B80" s="87" t="s">
        <v>248</v>
      </c>
      <c r="C80" s="89" t="s">
        <v>249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1556</v>
      </c>
      <c r="K80" s="201">
        <v>0</v>
      </c>
      <c r="L80" s="201">
        <v>237960406.58999997</v>
      </c>
      <c r="M80" s="202">
        <v>237961962.58999997</v>
      </c>
      <c r="N80" s="201">
        <v>0</v>
      </c>
      <c r="O80" s="203">
        <v>237961962.58999997</v>
      </c>
      <c r="P80" s="204" t="s">
        <v>1410</v>
      </c>
      <c r="Q80" s="204"/>
      <c r="R80" s="92"/>
    </row>
    <row r="81" spans="1:18" ht="12" customHeight="1">
      <c r="A81" s="69" t="s">
        <v>247</v>
      </c>
      <c r="B81" s="87" t="s">
        <v>250</v>
      </c>
      <c r="C81" s="89" t="s">
        <v>251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2">
        <v>0</v>
      </c>
      <c r="N81" s="201">
        <v>0</v>
      </c>
      <c r="O81" s="202">
        <v>0</v>
      </c>
      <c r="P81" s="204" t="s">
        <v>1411</v>
      </c>
      <c r="Q81" s="204"/>
      <c r="R81" s="92"/>
    </row>
    <row r="82" spans="1:18" s="66" customFormat="1" ht="12" customHeight="1">
      <c r="A82" s="208"/>
      <c r="B82" s="87" t="s">
        <v>252</v>
      </c>
      <c r="C82" s="89" t="s">
        <v>253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2">
        <v>0</v>
      </c>
      <c r="N82" s="201">
        <v>0</v>
      </c>
      <c r="O82" s="202">
        <v>0</v>
      </c>
      <c r="P82" s="204" t="s">
        <v>1412</v>
      </c>
      <c r="Q82" s="204"/>
      <c r="R82" s="92"/>
    </row>
    <row r="83" spans="1:18" ht="12" customHeight="1">
      <c r="B83" s="87" t="s">
        <v>254</v>
      </c>
      <c r="C83" s="89" t="s">
        <v>255</v>
      </c>
      <c r="D83" s="201">
        <v>395852670.85099995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2">
        <v>395852670.85099995</v>
      </c>
      <c r="N83" s="201">
        <v>0</v>
      </c>
      <c r="O83" s="202">
        <v>395852670.85099995</v>
      </c>
      <c r="P83" s="204" t="s">
        <v>1413</v>
      </c>
      <c r="Q83" s="204"/>
      <c r="R83" s="92"/>
    </row>
    <row r="84" spans="1:18" ht="12" customHeight="1">
      <c r="B84" s="87" t="s">
        <v>256</v>
      </c>
      <c r="C84" s="89" t="s">
        <v>257</v>
      </c>
      <c r="D84" s="201">
        <v>91204450.359999999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2">
        <v>91204450.359999999</v>
      </c>
      <c r="N84" s="201">
        <v>0</v>
      </c>
      <c r="O84" s="202">
        <v>91204450.359999999</v>
      </c>
      <c r="P84" s="204" t="s">
        <v>1414</v>
      </c>
      <c r="Q84" s="204"/>
      <c r="R84" s="92"/>
    </row>
    <row r="85" spans="1:18" ht="12" customHeight="1">
      <c r="B85" s="87" t="s">
        <v>1348</v>
      </c>
      <c r="C85" s="89" t="s">
        <v>1349</v>
      </c>
      <c r="D85" s="201">
        <v>29501389.119999997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11">
        <v>29501389.119999997</v>
      </c>
      <c r="N85" s="201">
        <v>0</v>
      </c>
      <c r="O85" s="211">
        <v>29501389.119999997</v>
      </c>
      <c r="P85" s="212" t="s">
        <v>1415</v>
      </c>
      <c r="Q85" s="213"/>
      <c r="R85" s="92"/>
    </row>
    <row r="86" spans="1:18" ht="12" customHeight="1">
      <c r="B86" s="87" t="s">
        <v>1357</v>
      </c>
      <c r="C86" s="89" t="s">
        <v>1358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14">
        <v>0</v>
      </c>
      <c r="N86" s="201">
        <v>0</v>
      </c>
      <c r="O86" s="215">
        <v>0</v>
      </c>
      <c r="P86" s="212" t="s">
        <v>1416</v>
      </c>
      <c r="Q86" s="213"/>
      <c r="R86" s="92"/>
    </row>
    <row r="87" spans="1:18" ht="12" customHeight="1">
      <c r="B87" s="87" t="s">
        <v>1359</v>
      </c>
      <c r="C87" s="89" t="s">
        <v>1360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14">
        <v>0</v>
      </c>
      <c r="N87" s="201">
        <v>0</v>
      </c>
      <c r="O87" s="215">
        <v>0</v>
      </c>
      <c r="P87" s="212" t="s">
        <v>1417</v>
      </c>
      <c r="Q87" s="213"/>
      <c r="R87" s="92"/>
    </row>
    <row r="88" spans="1:18" ht="12" customHeight="1">
      <c r="B88" s="96"/>
      <c r="C88" s="90"/>
      <c r="D88" s="216"/>
      <c r="E88" s="216"/>
      <c r="F88" s="216"/>
      <c r="G88" s="216"/>
      <c r="H88" s="216"/>
      <c r="I88" s="216"/>
      <c r="J88" s="216"/>
      <c r="K88" s="216"/>
      <c r="L88" s="216"/>
      <c r="M88" s="217"/>
      <c r="N88" s="217"/>
      <c r="O88" s="216"/>
      <c r="P88" s="216"/>
      <c r="Q88" s="204"/>
      <c r="R88" s="92"/>
    </row>
    <row r="89" spans="1:18" ht="12" customHeight="1">
      <c r="B89" s="97" t="s">
        <v>258</v>
      </c>
      <c r="C89" s="90"/>
      <c r="D89" s="217">
        <v>1254821426.1109998</v>
      </c>
      <c r="E89" s="217">
        <v>190609987.89199999</v>
      </c>
      <c r="F89" s="217">
        <v>183197239.30000001</v>
      </c>
      <c r="G89" s="217">
        <v>218388240.86999997</v>
      </c>
      <c r="H89" s="217">
        <v>52362469.219999991</v>
      </c>
      <c r="I89" s="217">
        <v>159747569.68000001</v>
      </c>
      <c r="J89" s="217">
        <v>989773390.13999987</v>
      </c>
      <c r="K89" s="217">
        <v>802637.16000000015</v>
      </c>
      <c r="L89" s="217">
        <v>4293187067.389998</v>
      </c>
      <c r="M89" s="217">
        <v>7342890027.7629995</v>
      </c>
      <c r="N89" s="217">
        <v>-98631912.760000035</v>
      </c>
      <c r="O89" s="217">
        <v>7244258115.0029993</v>
      </c>
      <c r="P89" s="216"/>
      <c r="Q89" s="204"/>
      <c r="R89" s="92"/>
    </row>
    <row r="90" spans="1:18" ht="12" customHeight="1">
      <c r="B90" s="96"/>
      <c r="C90" s="90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9"/>
      <c r="P90" s="204"/>
      <c r="Q90" s="204"/>
      <c r="R90" s="92"/>
    </row>
    <row r="91" spans="1:18" ht="12" customHeight="1">
      <c r="B91" s="98" t="s">
        <v>259</v>
      </c>
      <c r="C91" s="99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03"/>
      <c r="P91" s="213"/>
      <c r="Q91" s="213"/>
      <c r="R91" s="92"/>
    </row>
    <row r="92" spans="1:18" ht="12" customHeight="1">
      <c r="B92" s="100"/>
      <c r="C92" s="83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03"/>
      <c r="P92" s="213"/>
      <c r="Q92" s="213"/>
      <c r="R92" s="92"/>
    </row>
    <row r="93" spans="1:18" ht="12" customHeight="1">
      <c r="A93" s="69" t="s">
        <v>260</v>
      </c>
      <c r="B93" s="87" t="s">
        <v>261</v>
      </c>
      <c r="C93" s="89" t="s">
        <v>262</v>
      </c>
      <c r="D93" s="201">
        <v>5640111.4299999997</v>
      </c>
      <c r="E93" s="201">
        <v>3167053.87</v>
      </c>
      <c r="F93" s="201">
        <v>1528146.1099999999</v>
      </c>
      <c r="G93" s="201">
        <v>5576.25</v>
      </c>
      <c r="H93" s="201">
        <v>759240.45</v>
      </c>
      <c r="I93" s="201">
        <v>111029693.47000001</v>
      </c>
      <c r="J93" s="201">
        <v>0</v>
      </c>
      <c r="K93" s="201">
        <v>0</v>
      </c>
      <c r="L93" s="201">
        <v>0</v>
      </c>
      <c r="M93" s="202">
        <v>122129821.58000001</v>
      </c>
      <c r="N93" s="201">
        <v>562242.47</v>
      </c>
      <c r="O93" s="203">
        <v>122692064.05000001</v>
      </c>
      <c r="P93" s="213" t="s">
        <v>1418</v>
      </c>
      <c r="Q93" s="213"/>
      <c r="R93" s="92"/>
    </row>
    <row r="94" spans="1:18" ht="12" customHeight="1">
      <c r="B94" s="87" t="s">
        <v>263</v>
      </c>
      <c r="C94" s="89" t="s">
        <v>262</v>
      </c>
      <c r="D94" s="201">
        <v>125369.09</v>
      </c>
      <c r="E94" s="201">
        <v>0</v>
      </c>
      <c r="F94" s="201">
        <v>21588.720000000001</v>
      </c>
      <c r="G94" s="201">
        <v>0</v>
      </c>
      <c r="H94" s="201">
        <v>0</v>
      </c>
      <c r="I94" s="201">
        <v>18419523.48</v>
      </c>
      <c r="J94" s="201">
        <v>0</v>
      </c>
      <c r="K94" s="201">
        <v>0</v>
      </c>
      <c r="L94" s="201">
        <v>0</v>
      </c>
      <c r="M94" s="202">
        <v>18566481.289999999</v>
      </c>
      <c r="N94" s="201">
        <v>0</v>
      </c>
      <c r="O94" s="203">
        <v>18566481.289999999</v>
      </c>
      <c r="P94" s="213" t="s">
        <v>1419</v>
      </c>
      <c r="Q94" s="213"/>
      <c r="R94" s="92"/>
    </row>
    <row r="95" spans="1:18" ht="12" customHeight="1">
      <c r="A95" s="69" t="s">
        <v>264</v>
      </c>
      <c r="B95" s="85" t="s">
        <v>265</v>
      </c>
      <c r="C95" s="89" t="s">
        <v>266</v>
      </c>
      <c r="D95" s="201">
        <v>477179.25</v>
      </c>
      <c r="E95" s="201">
        <v>1397</v>
      </c>
      <c r="F95" s="201">
        <v>171</v>
      </c>
      <c r="G95" s="201">
        <v>0</v>
      </c>
      <c r="H95" s="201">
        <v>0</v>
      </c>
      <c r="I95" s="201">
        <v>643077.91</v>
      </c>
      <c r="J95" s="201">
        <v>0</v>
      </c>
      <c r="K95" s="201">
        <v>0</v>
      </c>
      <c r="L95" s="201">
        <v>0</v>
      </c>
      <c r="M95" s="202">
        <v>1121825.1600000001</v>
      </c>
      <c r="N95" s="201">
        <v>0</v>
      </c>
      <c r="O95" s="203">
        <v>1121825.1600000001</v>
      </c>
      <c r="P95" s="213" t="s">
        <v>1420</v>
      </c>
      <c r="Q95" s="213"/>
      <c r="R95" s="92"/>
    </row>
    <row r="96" spans="1:18" ht="12" customHeight="1">
      <c r="A96" s="69" t="s">
        <v>267</v>
      </c>
      <c r="B96" s="85" t="s">
        <v>265</v>
      </c>
      <c r="C96" s="89" t="s">
        <v>268</v>
      </c>
      <c r="D96" s="201">
        <v>2528380.8000000003</v>
      </c>
      <c r="E96" s="201">
        <v>-4467</v>
      </c>
      <c r="F96" s="201">
        <v>0</v>
      </c>
      <c r="G96" s="201">
        <v>0</v>
      </c>
      <c r="H96" s="201">
        <v>0</v>
      </c>
      <c r="I96" s="201">
        <v>449450.17000000004</v>
      </c>
      <c r="J96" s="201">
        <v>0</v>
      </c>
      <c r="K96" s="201">
        <v>0</v>
      </c>
      <c r="L96" s="201">
        <v>0</v>
      </c>
      <c r="M96" s="202">
        <v>2973363.97</v>
      </c>
      <c r="N96" s="201">
        <v>0</v>
      </c>
      <c r="O96" s="203">
        <v>2973363.97</v>
      </c>
      <c r="P96" s="213" t="s">
        <v>1420</v>
      </c>
      <c r="Q96" s="213"/>
      <c r="R96" s="92"/>
    </row>
    <row r="97" spans="1:18" ht="12" customHeight="1">
      <c r="A97" s="69" t="s">
        <v>269</v>
      </c>
      <c r="B97" s="85" t="s">
        <v>265</v>
      </c>
      <c r="C97" s="89" t="s">
        <v>270</v>
      </c>
      <c r="D97" s="201">
        <v>-845724.15999999992</v>
      </c>
      <c r="E97" s="201">
        <v>6102.57</v>
      </c>
      <c r="F97" s="201">
        <v>0</v>
      </c>
      <c r="G97" s="201">
        <v>0</v>
      </c>
      <c r="H97" s="201">
        <v>0</v>
      </c>
      <c r="I97" s="201">
        <v>3864.07</v>
      </c>
      <c r="J97" s="201">
        <v>95.4</v>
      </c>
      <c r="K97" s="201">
        <v>0</v>
      </c>
      <c r="L97" s="201">
        <v>0</v>
      </c>
      <c r="M97" s="202">
        <v>-835662.12</v>
      </c>
      <c r="N97" s="201">
        <v>0</v>
      </c>
      <c r="O97" s="203">
        <v>-835662.12</v>
      </c>
      <c r="P97" s="213" t="s">
        <v>1420</v>
      </c>
      <c r="Q97" s="213"/>
      <c r="R97" s="92"/>
    </row>
    <row r="98" spans="1:18" ht="12" customHeight="1">
      <c r="A98" s="69" t="s">
        <v>271</v>
      </c>
      <c r="B98" s="85" t="s">
        <v>272</v>
      </c>
      <c r="C98" s="90" t="s">
        <v>273</v>
      </c>
      <c r="D98" s="201">
        <v>1903083.51</v>
      </c>
      <c r="E98" s="201">
        <v>-189.75</v>
      </c>
      <c r="F98" s="201">
        <v>-285</v>
      </c>
      <c r="G98" s="201">
        <v>0</v>
      </c>
      <c r="H98" s="201">
        <v>17990.25</v>
      </c>
      <c r="I98" s="201">
        <v>17995.47</v>
      </c>
      <c r="J98" s="201">
        <v>0</v>
      </c>
      <c r="K98" s="201">
        <v>0</v>
      </c>
      <c r="L98" s="201">
        <v>0</v>
      </c>
      <c r="M98" s="202">
        <v>1938594.48</v>
      </c>
      <c r="N98" s="201">
        <v>0</v>
      </c>
      <c r="O98" s="203">
        <v>1938594.48</v>
      </c>
      <c r="P98" s="213" t="s">
        <v>287</v>
      </c>
      <c r="Q98" s="213"/>
      <c r="R98" s="92"/>
    </row>
    <row r="99" spans="1:18" ht="12" customHeight="1">
      <c r="A99" s="69" t="s">
        <v>274</v>
      </c>
      <c r="B99" s="85" t="s">
        <v>275</v>
      </c>
      <c r="C99" s="90" t="s">
        <v>276</v>
      </c>
      <c r="D99" s="201">
        <v>1155187.1599999999</v>
      </c>
      <c r="E99" s="201">
        <v>454662.55000000005</v>
      </c>
      <c r="F99" s="201">
        <v>381.89</v>
      </c>
      <c r="G99" s="201">
        <v>0</v>
      </c>
      <c r="H99" s="201">
        <v>351.57</v>
      </c>
      <c r="I99" s="201">
        <v>414089.04000000004</v>
      </c>
      <c r="J99" s="201">
        <v>65799.94</v>
      </c>
      <c r="K99" s="201">
        <v>0</v>
      </c>
      <c r="L99" s="201">
        <v>0</v>
      </c>
      <c r="M99" s="202">
        <v>2090472.15</v>
      </c>
      <c r="N99" s="201">
        <v>0</v>
      </c>
      <c r="O99" s="203">
        <v>2090472.15</v>
      </c>
      <c r="P99" s="213" t="s">
        <v>1420</v>
      </c>
      <c r="Q99" s="213"/>
      <c r="R99" s="92"/>
    </row>
    <row r="100" spans="1:18" ht="12" customHeight="1">
      <c r="A100" s="69" t="s">
        <v>277</v>
      </c>
      <c r="B100" s="85" t="s">
        <v>278</v>
      </c>
      <c r="C100" s="90" t="s">
        <v>279</v>
      </c>
      <c r="D100" s="201">
        <v>969712.85999999987</v>
      </c>
      <c r="E100" s="201">
        <v>413009.38</v>
      </c>
      <c r="F100" s="201">
        <v>2846.1099999999997</v>
      </c>
      <c r="G100" s="201">
        <v>0</v>
      </c>
      <c r="H100" s="201">
        <v>346.69</v>
      </c>
      <c r="I100" s="201">
        <v>760976.41999999993</v>
      </c>
      <c r="J100" s="201">
        <v>48483.98</v>
      </c>
      <c r="K100" s="201">
        <v>0</v>
      </c>
      <c r="L100" s="201">
        <v>0</v>
      </c>
      <c r="M100" s="202">
        <v>2195375.44</v>
      </c>
      <c r="N100" s="201">
        <v>0</v>
      </c>
      <c r="O100" s="203">
        <v>2195375.44</v>
      </c>
      <c r="P100" s="213" t="s">
        <v>1420</v>
      </c>
      <c r="Q100" s="213"/>
      <c r="R100" s="92"/>
    </row>
    <row r="101" spans="1:18" ht="12" customHeight="1">
      <c r="A101" s="69" t="s">
        <v>280</v>
      </c>
      <c r="B101" s="85" t="s">
        <v>281</v>
      </c>
      <c r="C101" s="90" t="s">
        <v>282</v>
      </c>
      <c r="D101" s="201">
        <v>5482075.6499999994</v>
      </c>
      <c r="E101" s="201">
        <v>363766.52999999997</v>
      </c>
      <c r="F101" s="201">
        <v>6486.1</v>
      </c>
      <c r="G101" s="201">
        <v>0</v>
      </c>
      <c r="H101" s="201">
        <v>0</v>
      </c>
      <c r="I101" s="201">
        <v>1441683.3499999999</v>
      </c>
      <c r="J101" s="201">
        <v>52656.63</v>
      </c>
      <c r="K101" s="201">
        <v>0</v>
      </c>
      <c r="L101" s="201">
        <v>0</v>
      </c>
      <c r="M101" s="202">
        <v>7346668.2599999988</v>
      </c>
      <c r="N101" s="201">
        <v>0</v>
      </c>
      <c r="O101" s="203">
        <v>7346668.2599999988</v>
      </c>
      <c r="P101" s="213" t="s">
        <v>1420</v>
      </c>
      <c r="Q101" s="213"/>
      <c r="R101" s="92"/>
    </row>
    <row r="102" spans="1:18" ht="12" customHeight="1">
      <c r="A102" s="69" t="s">
        <v>283</v>
      </c>
      <c r="B102" s="85" t="s">
        <v>284</v>
      </c>
      <c r="C102" s="90" t="s">
        <v>285</v>
      </c>
      <c r="D102" s="201">
        <v>3633797.5700000003</v>
      </c>
      <c r="E102" s="201">
        <v>261699.81999999998</v>
      </c>
      <c r="F102" s="201">
        <v>3222</v>
      </c>
      <c r="G102" s="201">
        <v>0</v>
      </c>
      <c r="H102" s="201">
        <v>0</v>
      </c>
      <c r="I102" s="201">
        <v>1817248.7399999998</v>
      </c>
      <c r="J102" s="201">
        <v>16958.5</v>
      </c>
      <c r="K102" s="201">
        <v>0</v>
      </c>
      <c r="L102" s="201">
        <v>0</v>
      </c>
      <c r="M102" s="202">
        <v>5732926.6299999999</v>
      </c>
      <c r="N102" s="201">
        <v>0</v>
      </c>
      <c r="O102" s="203">
        <v>5732926.6299999999</v>
      </c>
      <c r="P102" s="213" t="s">
        <v>1420</v>
      </c>
      <c r="Q102" s="213"/>
      <c r="R102" s="92"/>
    </row>
    <row r="103" spans="1:18" ht="12" customHeight="1">
      <c r="A103" s="69" t="s">
        <v>286</v>
      </c>
      <c r="B103" s="85" t="s">
        <v>287</v>
      </c>
      <c r="C103" s="90" t="s">
        <v>288</v>
      </c>
      <c r="D103" s="201">
        <v>31561375.710000008</v>
      </c>
      <c r="E103" s="201">
        <v>7469395.3700000001</v>
      </c>
      <c r="F103" s="201">
        <v>776092.82000000007</v>
      </c>
      <c r="G103" s="201">
        <v>1005371.1699999999</v>
      </c>
      <c r="H103" s="201">
        <v>1790600.1699999997</v>
      </c>
      <c r="I103" s="201">
        <v>4385444.6100000003</v>
      </c>
      <c r="J103" s="201">
        <v>23931978.620000001</v>
      </c>
      <c r="K103" s="201">
        <v>2080.08</v>
      </c>
      <c r="L103" s="201">
        <v>0</v>
      </c>
      <c r="M103" s="202">
        <v>70922338.550000012</v>
      </c>
      <c r="N103" s="201">
        <v>215177</v>
      </c>
      <c r="O103" s="203">
        <v>71137515.550000012</v>
      </c>
      <c r="P103" s="213" t="s">
        <v>287</v>
      </c>
      <c r="Q103" s="213"/>
      <c r="R103" s="92"/>
    </row>
    <row r="104" spans="1:18" ht="12" customHeight="1">
      <c r="A104" s="69" t="s">
        <v>289</v>
      </c>
      <c r="B104" s="85" t="s">
        <v>290</v>
      </c>
      <c r="C104" s="90" t="s">
        <v>291</v>
      </c>
      <c r="D104" s="201">
        <v>52874935.860000007</v>
      </c>
      <c r="E104" s="201">
        <v>1882897.9100000004</v>
      </c>
      <c r="F104" s="201">
        <v>304056.2</v>
      </c>
      <c r="G104" s="201">
        <v>7578.09</v>
      </c>
      <c r="H104" s="201">
        <v>0</v>
      </c>
      <c r="I104" s="201">
        <v>3441324.0200000005</v>
      </c>
      <c r="J104" s="201">
        <v>90434.51</v>
      </c>
      <c r="K104" s="201">
        <v>0</v>
      </c>
      <c r="L104" s="201">
        <v>0</v>
      </c>
      <c r="M104" s="202">
        <v>58601226.590000018</v>
      </c>
      <c r="N104" s="201">
        <v>0</v>
      </c>
      <c r="O104" s="203">
        <v>58601226.590000018</v>
      </c>
      <c r="P104" s="213" t="s">
        <v>1420</v>
      </c>
      <c r="Q104" s="213"/>
      <c r="R104" s="92"/>
    </row>
    <row r="105" spans="1:18" ht="12" customHeight="1">
      <c r="A105" s="69" t="s">
        <v>292</v>
      </c>
      <c r="B105" s="85" t="s">
        <v>293</v>
      </c>
      <c r="C105" s="90" t="s">
        <v>294</v>
      </c>
      <c r="D105" s="201">
        <v>34154138.039999999</v>
      </c>
      <c r="E105" s="201">
        <v>189931.61</v>
      </c>
      <c r="F105" s="201">
        <v>65612.72</v>
      </c>
      <c r="G105" s="201">
        <v>0</v>
      </c>
      <c r="H105" s="201">
        <v>0</v>
      </c>
      <c r="I105" s="201">
        <v>0</v>
      </c>
      <c r="J105" s="201">
        <v>1112.53</v>
      </c>
      <c r="K105" s="201">
        <v>0</v>
      </c>
      <c r="L105" s="201">
        <v>0</v>
      </c>
      <c r="M105" s="202">
        <v>34410794.899999999</v>
      </c>
      <c r="N105" s="201">
        <v>0</v>
      </c>
      <c r="O105" s="203">
        <v>34410794.899999999</v>
      </c>
      <c r="P105" s="213" t="s">
        <v>1421</v>
      </c>
      <c r="Q105" s="213"/>
      <c r="R105" s="92"/>
    </row>
    <row r="106" spans="1:18" ht="12" customHeight="1">
      <c r="A106" s="69" t="s">
        <v>295</v>
      </c>
      <c r="B106" s="85" t="s">
        <v>296</v>
      </c>
      <c r="C106" s="90" t="s">
        <v>297</v>
      </c>
      <c r="D106" s="201">
        <v>159199023.61000001</v>
      </c>
      <c r="E106" s="201">
        <v>1786185.23</v>
      </c>
      <c r="F106" s="201">
        <v>533777.47</v>
      </c>
      <c r="G106" s="201">
        <v>0</v>
      </c>
      <c r="H106" s="201">
        <v>0</v>
      </c>
      <c r="I106" s="201">
        <v>288291.27999999997</v>
      </c>
      <c r="J106" s="201">
        <v>20954</v>
      </c>
      <c r="K106" s="201">
        <v>0</v>
      </c>
      <c r="L106" s="201">
        <v>0</v>
      </c>
      <c r="M106" s="202">
        <v>161828231.59</v>
      </c>
      <c r="N106" s="201">
        <v>0</v>
      </c>
      <c r="O106" s="203">
        <v>161828231.59</v>
      </c>
      <c r="P106" s="213" t="s">
        <v>1422</v>
      </c>
      <c r="Q106" s="213"/>
      <c r="R106" s="92"/>
    </row>
    <row r="107" spans="1:18" ht="12" customHeight="1">
      <c r="B107" s="85" t="s">
        <v>1350</v>
      </c>
      <c r="C107" s="90" t="s">
        <v>1351</v>
      </c>
      <c r="D107" s="201">
        <v>3489935.55</v>
      </c>
      <c r="E107" s="201">
        <v>0</v>
      </c>
      <c r="F107" s="201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0</v>
      </c>
      <c r="L107" s="201">
        <v>0</v>
      </c>
      <c r="M107" s="202">
        <v>3489935.55</v>
      </c>
      <c r="N107" s="201">
        <v>0</v>
      </c>
      <c r="O107" s="203">
        <v>3489935.55</v>
      </c>
      <c r="P107" s="213" t="s">
        <v>1423</v>
      </c>
      <c r="Q107" s="213"/>
      <c r="R107" s="92"/>
    </row>
    <row r="108" spans="1:18" ht="12" customHeight="1">
      <c r="A108" s="69" t="s">
        <v>298</v>
      </c>
      <c r="B108" s="85" t="s">
        <v>1352</v>
      </c>
      <c r="C108" s="90" t="s">
        <v>299</v>
      </c>
      <c r="D108" s="201">
        <v>117048163.62</v>
      </c>
      <c r="E108" s="201">
        <v>0</v>
      </c>
      <c r="F108" s="201">
        <v>0</v>
      </c>
      <c r="G108" s="201">
        <v>0</v>
      </c>
      <c r="H108" s="201">
        <v>0</v>
      </c>
      <c r="I108" s="201">
        <v>0</v>
      </c>
      <c r="J108" s="201">
        <v>0</v>
      </c>
      <c r="K108" s="201">
        <v>0</v>
      </c>
      <c r="L108" s="201">
        <v>0</v>
      </c>
      <c r="M108" s="202">
        <v>117048163.62</v>
      </c>
      <c r="N108" s="201">
        <v>0</v>
      </c>
      <c r="O108" s="203">
        <v>117048163.62</v>
      </c>
      <c r="P108" s="213" t="s">
        <v>1423</v>
      </c>
      <c r="Q108" s="213"/>
      <c r="R108" s="92"/>
    </row>
    <row r="109" spans="1:18" ht="12" customHeight="1">
      <c r="B109" s="85" t="s">
        <v>300</v>
      </c>
      <c r="C109" s="90" t="s">
        <v>301</v>
      </c>
      <c r="D109" s="201">
        <v>5505514.4199999999</v>
      </c>
      <c r="E109" s="201">
        <v>0</v>
      </c>
      <c r="F109" s="201">
        <v>0</v>
      </c>
      <c r="G109" s="201">
        <v>0</v>
      </c>
      <c r="H109" s="201">
        <v>0</v>
      </c>
      <c r="I109" s="201">
        <v>0</v>
      </c>
      <c r="J109" s="201">
        <v>0</v>
      </c>
      <c r="K109" s="201">
        <v>0</v>
      </c>
      <c r="L109" s="201">
        <v>0</v>
      </c>
      <c r="M109" s="202">
        <v>5505514.4199999999</v>
      </c>
      <c r="N109" s="201">
        <v>0</v>
      </c>
      <c r="O109" s="203">
        <v>5505514.4199999999</v>
      </c>
      <c r="P109" s="213" t="s">
        <v>1424</v>
      </c>
      <c r="Q109" s="213"/>
      <c r="R109" s="92"/>
    </row>
    <row r="110" spans="1:18" ht="12" customHeight="1">
      <c r="B110" s="85" t="s">
        <v>302</v>
      </c>
      <c r="C110" s="90" t="s">
        <v>303</v>
      </c>
      <c r="D110" s="201">
        <v>6059046.9999999991</v>
      </c>
      <c r="E110" s="201">
        <v>0</v>
      </c>
      <c r="F110" s="201">
        <v>0</v>
      </c>
      <c r="G110" s="201">
        <v>0</v>
      </c>
      <c r="H110" s="201">
        <v>0</v>
      </c>
      <c r="I110" s="201">
        <v>0</v>
      </c>
      <c r="J110" s="201">
        <v>0</v>
      </c>
      <c r="K110" s="201">
        <v>0</v>
      </c>
      <c r="L110" s="201">
        <v>0</v>
      </c>
      <c r="M110" s="202">
        <v>6059046.9999999991</v>
      </c>
      <c r="N110" s="201">
        <v>0</v>
      </c>
      <c r="O110" s="203">
        <v>6059046.9999999991</v>
      </c>
      <c r="P110" s="213" t="s">
        <v>1425</v>
      </c>
      <c r="Q110" s="213"/>
      <c r="R110" s="92"/>
    </row>
    <row r="111" spans="1:18" ht="12" customHeight="1">
      <c r="B111" s="85" t="s">
        <v>304</v>
      </c>
      <c r="C111" s="90" t="s">
        <v>305</v>
      </c>
      <c r="D111" s="201">
        <v>1039262004.5599999</v>
      </c>
      <c r="E111" s="201">
        <v>0</v>
      </c>
      <c r="F111" s="201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2">
        <v>1039262004.5599999</v>
      </c>
      <c r="N111" s="201">
        <v>0</v>
      </c>
      <c r="O111" s="203">
        <v>1039262004.5599999</v>
      </c>
      <c r="P111" s="213" t="s">
        <v>1426</v>
      </c>
      <c r="Q111" s="213"/>
      <c r="R111" s="92"/>
    </row>
    <row r="112" spans="1:18" ht="12" customHeight="1">
      <c r="B112" s="85" t="s">
        <v>306</v>
      </c>
      <c r="C112" s="90" t="s">
        <v>307</v>
      </c>
      <c r="D112" s="201">
        <v>411782126.90999991</v>
      </c>
      <c r="E112" s="201">
        <v>0</v>
      </c>
      <c r="F112" s="201">
        <v>0</v>
      </c>
      <c r="G112" s="201">
        <v>0</v>
      </c>
      <c r="H112" s="201">
        <v>0</v>
      </c>
      <c r="I112" s="201">
        <v>0</v>
      </c>
      <c r="J112" s="201">
        <v>0</v>
      </c>
      <c r="K112" s="201">
        <v>0</v>
      </c>
      <c r="L112" s="201">
        <v>0</v>
      </c>
      <c r="M112" s="202">
        <v>411782126.90999991</v>
      </c>
      <c r="N112" s="201">
        <v>0</v>
      </c>
      <c r="O112" s="203">
        <v>411782126.90999991</v>
      </c>
      <c r="P112" s="213" t="s">
        <v>1427</v>
      </c>
      <c r="Q112" s="213"/>
      <c r="R112" s="92"/>
    </row>
    <row r="113" spans="1:18" ht="12" customHeight="1">
      <c r="A113" s="69" t="s">
        <v>308</v>
      </c>
      <c r="B113" s="85" t="s">
        <v>309</v>
      </c>
      <c r="C113" s="90" t="s">
        <v>310</v>
      </c>
      <c r="D113" s="201">
        <v>82030625.75</v>
      </c>
      <c r="E113" s="201">
        <v>559797.26</v>
      </c>
      <c r="F113" s="201">
        <v>127979.40000000001</v>
      </c>
      <c r="G113" s="201">
        <v>10243904.869999999</v>
      </c>
      <c r="H113" s="201">
        <v>563511.32999999996</v>
      </c>
      <c r="I113" s="201">
        <v>24434.31</v>
      </c>
      <c r="J113" s="201">
        <v>4316151.6500000004</v>
      </c>
      <c r="K113" s="201">
        <v>0</v>
      </c>
      <c r="L113" s="201">
        <v>0</v>
      </c>
      <c r="M113" s="202">
        <v>97866404.570000023</v>
      </c>
      <c r="N113" s="201">
        <v>0</v>
      </c>
      <c r="O113" s="203">
        <v>97866404.570000023</v>
      </c>
      <c r="P113" s="213" t="s">
        <v>287</v>
      </c>
      <c r="Q113" s="213"/>
      <c r="R113" s="92"/>
    </row>
    <row r="114" spans="1:18" ht="12" customHeight="1">
      <c r="B114" s="85" t="s">
        <v>311</v>
      </c>
      <c r="C114" s="89" t="s">
        <v>312</v>
      </c>
      <c r="D114" s="201">
        <v>0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2">
        <v>0</v>
      </c>
      <c r="N114" s="201">
        <v>0</v>
      </c>
      <c r="O114" s="203">
        <v>0</v>
      </c>
      <c r="P114" s="213" t="s">
        <v>1428</v>
      </c>
      <c r="Q114" s="213"/>
      <c r="R114" s="92"/>
    </row>
    <row r="115" spans="1:18" ht="12" customHeight="1">
      <c r="B115" s="85" t="s">
        <v>313</v>
      </c>
      <c r="C115" s="89" t="s">
        <v>314</v>
      </c>
      <c r="D115" s="201">
        <v>0</v>
      </c>
      <c r="E115" s="201">
        <v>0</v>
      </c>
      <c r="F115" s="201">
        <v>0</v>
      </c>
      <c r="G115" s="201">
        <v>0</v>
      </c>
      <c r="H115" s="201">
        <v>0</v>
      </c>
      <c r="I115" s="201">
        <v>0</v>
      </c>
      <c r="J115" s="201">
        <v>0</v>
      </c>
      <c r="K115" s="201">
        <v>0</v>
      </c>
      <c r="L115" s="201">
        <v>0</v>
      </c>
      <c r="M115" s="202">
        <v>0</v>
      </c>
      <c r="N115" s="201">
        <v>0</v>
      </c>
      <c r="O115" s="203">
        <v>0</v>
      </c>
      <c r="P115" s="213" t="s">
        <v>1429</v>
      </c>
      <c r="Q115" s="213"/>
      <c r="R115" s="92"/>
    </row>
    <row r="116" spans="1:18" ht="12" customHeight="1">
      <c r="A116" s="69" t="s">
        <v>315</v>
      </c>
      <c r="B116" s="85" t="s">
        <v>316</v>
      </c>
      <c r="C116" s="90" t="s">
        <v>317</v>
      </c>
      <c r="D116" s="201">
        <v>138748.75</v>
      </c>
      <c r="E116" s="201">
        <v>44679.97</v>
      </c>
      <c r="F116" s="201">
        <v>11294</v>
      </c>
      <c r="G116" s="201">
        <v>0</v>
      </c>
      <c r="H116" s="201">
        <v>0</v>
      </c>
      <c r="I116" s="201">
        <v>12</v>
      </c>
      <c r="J116" s="201">
        <v>7739821.6600000001</v>
      </c>
      <c r="K116" s="201">
        <v>0</v>
      </c>
      <c r="L116" s="201">
        <v>261997.67</v>
      </c>
      <c r="M116" s="202">
        <v>8196554.0499999998</v>
      </c>
      <c r="N116" s="201">
        <v>0</v>
      </c>
      <c r="O116" s="203">
        <v>8196554.0499999998</v>
      </c>
      <c r="P116" s="213" t="s">
        <v>316</v>
      </c>
      <c r="Q116" s="213"/>
      <c r="R116" s="92"/>
    </row>
    <row r="117" spans="1:18" ht="12" customHeight="1">
      <c r="A117" s="69" t="s">
        <v>318</v>
      </c>
      <c r="B117" s="85" t="s">
        <v>319</v>
      </c>
      <c r="C117" s="90" t="s">
        <v>320</v>
      </c>
      <c r="D117" s="201">
        <v>6511.54</v>
      </c>
      <c r="E117" s="201">
        <v>1155.8899999999999</v>
      </c>
      <c r="F117" s="201">
        <v>23021.510000000006</v>
      </c>
      <c r="G117" s="201">
        <v>0</v>
      </c>
      <c r="H117" s="201">
        <v>0</v>
      </c>
      <c r="I117" s="201">
        <v>19627.310000000001</v>
      </c>
      <c r="J117" s="201">
        <v>0</v>
      </c>
      <c r="K117" s="201">
        <v>0</v>
      </c>
      <c r="L117" s="201">
        <v>0</v>
      </c>
      <c r="M117" s="202">
        <v>50316.250000000007</v>
      </c>
      <c r="N117" s="201">
        <v>0</v>
      </c>
      <c r="O117" s="203">
        <v>50316.250000000007</v>
      </c>
      <c r="P117" s="213" t="s">
        <v>287</v>
      </c>
      <c r="Q117" s="213"/>
      <c r="R117" s="92"/>
    </row>
    <row r="118" spans="1:18" ht="12" customHeight="1">
      <c r="A118" s="69" t="s">
        <v>321</v>
      </c>
      <c r="B118" s="85" t="s">
        <v>322</v>
      </c>
      <c r="C118" s="90" t="s">
        <v>323</v>
      </c>
      <c r="D118" s="201">
        <v>14998682.359999999</v>
      </c>
      <c r="E118" s="201">
        <v>0</v>
      </c>
      <c r="F118" s="201">
        <v>0</v>
      </c>
      <c r="G118" s="201">
        <v>0</v>
      </c>
      <c r="H118" s="201">
        <v>0</v>
      </c>
      <c r="I118" s="201">
        <v>0</v>
      </c>
      <c r="J118" s="201">
        <v>0</v>
      </c>
      <c r="K118" s="201">
        <v>0</v>
      </c>
      <c r="L118" s="201">
        <v>0</v>
      </c>
      <c r="M118" s="202">
        <v>14998682.359999999</v>
      </c>
      <c r="N118" s="201">
        <v>0</v>
      </c>
      <c r="O118" s="203">
        <v>14998682.359999999</v>
      </c>
      <c r="P118" s="213" t="s">
        <v>322</v>
      </c>
      <c r="Q118" s="213"/>
      <c r="R118" s="92"/>
    </row>
    <row r="119" spans="1:18" ht="12" customHeight="1">
      <c r="A119" s="69" t="s">
        <v>324</v>
      </c>
      <c r="B119" s="85" t="s">
        <v>325</v>
      </c>
      <c r="C119" s="90" t="s">
        <v>326</v>
      </c>
      <c r="D119" s="201">
        <v>0</v>
      </c>
      <c r="E119" s="201">
        <v>3778.92</v>
      </c>
      <c r="F119" s="201">
        <v>0</v>
      </c>
      <c r="G119" s="201">
        <v>0</v>
      </c>
      <c r="H119" s="201">
        <v>506450.93000000005</v>
      </c>
      <c r="I119" s="201">
        <v>0</v>
      </c>
      <c r="J119" s="201">
        <v>0</v>
      </c>
      <c r="K119" s="201">
        <v>0</v>
      </c>
      <c r="L119" s="201">
        <v>0</v>
      </c>
      <c r="M119" s="202">
        <v>510229.85000000003</v>
      </c>
      <c r="N119" s="201">
        <v>0</v>
      </c>
      <c r="O119" s="203">
        <v>510229.85000000003</v>
      </c>
      <c r="P119" s="213" t="s">
        <v>287</v>
      </c>
      <c r="Q119" s="213"/>
      <c r="R119" s="92"/>
    </row>
    <row r="120" spans="1:18" ht="12" customHeight="1">
      <c r="A120" s="69" t="s">
        <v>327</v>
      </c>
      <c r="B120" s="85" t="s">
        <v>328</v>
      </c>
      <c r="C120" s="90" t="s">
        <v>329</v>
      </c>
      <c r="D120" s="201">
        <v>310634.39</v>
      </c>
      <c r="E120" s="201">
        <v>22713</v>
      </c>
      <c r="F120" s="201">
        <v>29173</v>
      </c>
      <c r="G120" s="201">
        <v>0</v>
      </c>
      <c r="H120" s="201">
        <v>0</v>
      </c>
      <c r="I120" s="201">
        <v>260</v>
      </c>
      <c r="J120" s="201">
        <v>2518</v>
      </c>
      <c r="K120" s="201">
        <v>0</v>
      </c>
      <c r="L120" s="201">
        <v>0</v>
      </c>
      <c r="M120" s="202">
        <v>365298.39</v>
      </c>
      <c r="N120" s="201">
        <v>0</v>
      </c>
      <c r="O120" s="203">
        <v>365298.39</v>
      </c>
      <c r="P120" s="213" t="s">
        <v>1418</v>
      </c>
      <c r="Q120" s="213"/>
      <c r="R120" s="92"/>
    </row>
    <row r="121" spans="1:18" ht="12" customHeight="1">
      <c r="A121" s="69" t="s">
        <v>330</v>
      </c>
      <c r="B121" s="85" t="s">
        <v>331</v>
      </c>
      <c r="C121" s="90" t="s">
        <v>332</v>
      </c>
      <c r="D121" s="201">
        <v>-902.78</v>
      </c>
      <c r="E121" s="201">
        <v>-82.92</v>
      </c>
      <c r="F121" s="201">
        <v>0</v>
      </c>
      <c r="G121" s="201">
        <v>0</v>
      </c>
      <c r="H121" s="201">
        <v>0</v>
      </c>
      <c r="I121" s="201">
        <v>0</v>
      </c>
      <c r="J121" s="201">
        <v>0</v>
      </c>
      <c r="K121" s="201">
        <v>0</v>
      </c>
      <c r="L121" s="201">
        <v>0</v>
      </c>
      <c r="M121" s="202">
        <v>-985.69999999999993</v>
      </c>
      <c r="N121" s="201">
        <v>0</v>
      </c>
      <c r="O121" s="203">
        <v>-985.69999999999993</v>
      </c>
      <c r="P121" s="213" t="s">
        <v>287</v>
      </c>
      <c r="Q121" s="213"/>
      <c r="R121" s="92"/>
    </row>
    <row r="122" spans="1:18" ht="12" customHeight="1">
      <c r="A122" s="69" t="s">
        <v>333</v>
      </c>
      <c r="B122" s="85" t="s">
        <v>334</v>
      </c>
      <c r="C122" s="90" t="s">
        <v>335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0</v>
      </c>
      <c r="J122" s="201">
        <v>113000</v>
      </c>
      <c r="K122" s="201">
        <v>0</v>
      </c>
      <c r="L122" s="201">
        <v>8429707.75</v>
      </c>
      <c r="M122" s="202">
        <v>8542707.75</v>
      </c>
      <c r="N122" s="201">
        <v>0</v>
      </c>
      <c r="O122" s="203">
        <v>8542707.75</v>
      </c>
      <c r="P122" s="213" t="s">
        <v>334</v>
      </c>
      <c r="Q122" s="213"/>
      <c r="R122" s="92"/>
    </row>
    <row r="123" spans="1:18" ht="12" customHeight="1">
      <c r="A123" s="69" t="s">
        <v>336</v>
      </c>
      <c r="B123" s="85" t="s">
        <v>337</v>
      </c>
      <c r="C123" s="90" t="s">
        <v>338</v>
      </c>
      <c r="D123" s="201">
        <v>0</v>
      </c>
      <c r="E123" s="201">
        <v>0</v>
      </c>
      <c r="F123" s="201">
        <v>0</v>
      </c>
      <c r="G123" s="201">
        <v>0</v>
      </c>
      <c r="H123" s="201">
        <v>0</v>
      </c>
      <c r="I123" s="201">
        <v>0</v>
      </c>
      <c r="J123" s="201">
        <v>1094000</v>
      </c>
      <c r="K123" s="201">
        <v>0</v>
      </c>
      <c r="L123" s="201">
        <v>72001460.969999999</v>
      </c>
      <c r="M123" s="202">
        <v>73095460.969999999</v>
      </c>
      <c r="N123" s="201">
        <v>0</v>
      </c>
      <c r="O123" s="203">
        <v>73095460.969999999</v>
      </c>
      <c r="P123" s="213" t="s">
        <v>1430</v>
      </c>
      <c r="Q123" s="213"/>
      <c r="R123" s="92"/>
    </row>
    <row r="124" spans="1:18" ht="12" customHeight="1">
      <c r="A124" s="69" t="s">
        <v>339</v>
      </c>
      <c r="B124" s="85" t="s">
        <v>340</v>
      </c>
      <c r="C124" s="90" t="s">
        <v>341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1">
        <v>0</v>
      </c>
      <c r="J124" s="201">
        <v>2071483.42</v>
      </c>
      <c r="K124" s="201">
        <v>0</v>
      </c>
      <c r="L124" s="201">
        <v>5387578.3499999996</v>
      </c>
      <c r="M124" s="202">
        <v>7459061.7699999996</v>
      </c>
      <c r="N124" s="201">
        <v>0</v>
      </c>
      <c r="O124" s="203">
        <v>7459061.7699999996</v>
      </c>
      <c r="P124" s="213" t="s">
        <v>1431</v>
      </c>
      <c r="Q124" s="213"/>
      <c r="R124" s="92"/>
    </row>
    <row r="125" spans="1:18" ht="12" customHeight="1">
      <c r="A125" s="69" t="s">
        <v>342</v>
      </c>
      <c r="B125" s="85" t="s">
        <v>343</v>
      </c>
      <c r="C125" s="90" t="s">
        <v>344</v>
      </c>
      <c r="D125" s="201">
        <v>0</v>
      </c>
      <c r="E125" s="201">
        <v>0</v>
      </c>
      <c r="F125" s="201">
        <v>60000</v>
      </c>
      <c r="G125" s="201">
        <v>0</v>
      </c>
      <c r="H125" s="201">
        <v>0</v>
      </c>
      <c r="I125" s="201">
        <v>0</v>
      </c>
      <c r="J125" s="201">
        <v>15490701.59</v>
      </c>
      <c r="K125" s="201">
        <v>0</v>
      </c>
      <c r="L125" s="201">
        <v>31236517.039999999</v>
      </c>
      <c r="M125" s="202">
        <v>46787218.629999995</v>
      </c>
      <c r="N125" s="201">
        <v>0</v>
      </c>
      <c r="O125" s="203">
        <v>46787218.629999995</v>
      </c>
      <c r="P125" s="213" t="s">
        <v>1432</v>
      </c>
      <c r="Q125" s="213"/>
      <c r="R125" s="92"/>
    </row>
    <row r="126" spans="1:18" ht="12" customHeight="1">
      <c r="A126" s="69" t="s">
        <v>345</v>
      </c>
      <c r="B126" s="85" t="s">
        <v>346</v>
      </c>
      <c r="C126" s="90" t="s">
        <v>347</v>
      </c>
      <c r="D126" s="201">
        <v>0</v>
      </c>
      <c r="E126" s="201">
        <v>0</v>
      </c>
      <c r="F126" s="201">
        <v>200963.66</v>
      </c>
      <c r="G126" s="201">
        <v>0</v>
      </c>
      <c r="H126" s="201">
        <v>0</v>
      </c>
      <c r="I126" s="201">
        <v>0</v>
      </c>
      <c r="J126" s="201">
        <v>0</v>
      </c>
      <c r="K126" s="201">
        <v>58561.979999999996</v>
      </c>
      <c r="L126" s="201">
        <v>70.56</v>
      </c>
      <c r="M126" s="202">
        <v>259596.2</v>
      </c>
      <c r="N126" s="201">
        <v>0</v>
      </c>
      <c r="O126" s="203">
        <v>259596.2</v>
      </c>
      <c r="P126" s="213" t="s">
        <v>1433</v>
      </c>
      <c r="Q126" s="213"/>
      <c r="R126" s="92"/>
    </row>
    <row r="127" spans="1:18" ht="12" customHeight="1">
      <c r="A127" s="69" t="s">
        <v>348</v>
      </c>
      <c r="B127" s="85" t="s">
        <v>349</v>
      </c>
      <c r="C127" s="90" t="s">
        <v>350</v>
      </c>
      <c r="D127" s="201">
        <v>0</v>
      </c>
      <c r="E127" s="201">
        <v>0</v>
      </c>
      <c r="F127" s="201">
        <v>0</v>
      </c>
      <c r="G127" s="201">
        <v>0</v>
      </c>
      <c r="H127" s="201">
        <v>0</v>
      </c>
      <c r="I127" s="201">
        <v>0</v>
      </c>
      <c r="J127" s="201">
        <v>0</v>
      </c>
      <c r="K127" s="201">
        <v>122142.91</v>
      </c>
      <c r="L127" s="201">
        <v>0</v>
      </c>
      <c r="M127" s="202">
        <v>122142.91</v>
      </c>
      <c r="N127" s="201">
        <v>0</v>
      </c>
      <c r="O127" s="203">
        <v>122142.91</v>
      </c>
      <c r="P127" s="213" t="s">
        <v>1434</v>
      </c>
      <c r="Q127" s="213"/>
      <c r="R127" s="92"/>
    </row>
    <row r="128" spans="1:18" ht="12" customHeight="1">
      <c r="A128" s="69" t="s">
        <v>351</v>
      </c>
      <c r="B128" s="85" t="s">
        <v>352</v>
      </c>
      <c r="C128" s="90" t="s">
        <v>353</v>
      </c>
      <c r="D128" s="201">
        <v>0</v>
      </c>
      <c r="E128" s="201">
        <v>0</v>
      </c>
      <c r="F128" s="201">
        <v>0</v>
      </c>
      <c r="G128" s="201">
        <v>0</v>
      </c>
      <c r="H128" s="201">
        <v>0</v>
      </c>
      <c r="I128" s="201">
        <v>0</v>
      </c>
      <c r="J128" s="201">
        <v>0</v>
      </c>
      <c r="K128" s="201">
        <v>0</v>
      </c>
      <c r="L128" s="201">
        <v>673199.95</v>
      </c>
      <c r="M128" s="202">
        <v>673199.95</v>
      </c>
      <c r="N128" s="201">
        <v>0</v>
      </c>
      <c r="O128" s="203">
        <v>673199.95</v>
      </c>
      <c r="P128" s="213" t="s">
        <v>1435</v>
      </c>
      <c r="Q128" s="213"/>
      <c r="R128" s="92"/>
    </row>
    <row r="129" spans="1:18" ht="12" customHeight="1">
      <c r="A129" s="69" t="s">
        <v>354</v>
      </c>
      <c r="B129" s="85" t="s">
        <v>355</v>
      </c>
      <c r="C129" s="90" t="s">
        <v>356</v>
      </c>
      <c r="D129" s="201">
        <v>0</v>
      </c>
      <c r="E129" s="201">
        <v>0</v>
      </c>
      <c r="F129" s="201">
        <v>0</v>
      </c>
      <c r="G129" s="201">
        <v>0</v>
      </c>
      <c r="H129" s="201">
        <v>0</v>
      </c>
      <c r="I129" s="201">
        <v>0</v>
      </c>
      <c r="J129" s="201">
        <v>0</v>
      </c>
      <c r="K129" s="201">
        <v>0</v>
      </c>
      <c r="L129" s="201">
        <v>4362495.42</v>
      </c>
      <c r="M129" s="202">
        <v>4362495.42</v>
      </c>
      <c r="N129" s="201">
        <v>0</v>
      </c>
      <c r="O129" s="203">
        <v>4362495.42</v>
      </c>
      <c r="P129" s="213" t="s">
        <v>1436</v>
      </c>
      <c r="Q129" s="213"/>
      <c r="R129" s="92"/>
    </row>
    <row r="130" spans="1:18" ht="12" customHeight="1">
      <c r="A130" s="69" t="s">
        <v>357</v>
      </c>
      <c r="B130" s="85" t="s">
        <v>358</v>
      </c>
      <c r="C130" s="90" t="s">
        <v>359</v>
      </c>
      <c r="D130" s="201">
        <v>608438.62</v>
      </c>
      <c r="E130" s="201">
        <v>0</v>
      </c>
      <c r="F130" s="201">
        <v>0</v>
      </c>
      <c r="G130" s="201">
        <v>0</v>
      </c>
      <c r="H130" s="201">
        <v>0</v>
      </c>
      <c r="I130" s="201">
        <v>0</v>
      </c>
      <c r="J130" s="201">
        <v>0</v>
      </c>
      <c r="K130" s="201">
        <v>0</v>
      </c>
      <c r="L130" s="201">
        <v>0</v>
      </c>
      <c r="M130" s="202">
        <v>608438.62</v>
      </c>
      <c r="N130" s="201">
        <v>0</v>
      </c>
      <c r="O130" s="203">
        <v>608438.62</v>
      </c>
      <c r="P130" s="213" t="s">
        <v>1437</v>
      </c>
      <c r="Q130" s="213"/>
      <c r="R130" s="92"/>
    </row>
    <row r="131" spans="1:18" ht="12" customHeight="1">
      <c r="A131" s="69" t="s">
        <v>360</v>
      </c>
      <c r="B131" s="85" t="s">
        <v>361</v>
      </c>
      <c r="C131" s="90" t="s">
        <v>362</v>
      </c>
      <c r="D131" s="201">
        <v>1520060.7100000002</v>
      </c>
      <c r="E131" s="201">
        <v>0</v>
      </c>
      <c r="F131" s="201">
        <v>0</v>
      </c>
      <c r="G131" s="201">
        <v>0</v>
      </c>
      <c r="H131" s="201">
        <v>0</v>
      </c>
      <c r="I131" s="201">
        <v>866501.58</v>
      </c>
      <c r="J131" s="201">
        <v>0</v>
      </c>
      <c r="K131" s="201">
        <v>0</v>
      </c>
      <c r="L131" s="201">
        <v>0</v>
      </c>
      <c r="M131" s="202">
        <v>2386562.29</v>
      </c>
      <c r="N131" s="201">
        <v>0</v>
      </c>
      <c r="O131" s="203">
        <v>2386562.29</v>
      </c>
      <c r="P131" s="213" t="s">
        <v>1438</v>
      </c>
      <c r="Q131" s="213"/>
      <c r="R131" s="92"/>
    </row>
    <row r="132" spans="1:18" ht="12" customHeight="1">
      <c r="A132" s="69" t="s">
        <v>363</v>
      </c>
      <c r="B132" s="85" t="s">
        <v>364</v>
      </c>
      <c r="C132" s="90" t="s">
        <v>365</v>
      </c>
      <c r="D132" s="201">
        <v>0</v>
      </c>
      <c r="E132" s="201">
        <v>0</v>
      </c>
      <c r="F132" s="201">
        <v>0</v>
      </c>
      <c r="G132" s="201">
        <v>0</v>
      </c>
      <c r="H132" s="201">
        <v>0</v>
      </c>
      <c r="I132" s="201">
        <v>0</v>
      </c>
      <c r="J132" s="201">
        <v>0</v>
      </c>
      <c r="K132" s="201">
        <v>0</v>
      </c>
      <c r="L132" s="201">
        <v>5293481.29</v>
      </c>
      <c r="M132" s="202">
        <v>5293481.29</v>
      </c>
      <c r="N132" s="201">
        <v>0</v>
      </c>
      <c r="O132" s="203">
        <v>5293481.29</v>
      </c>
      <c r="P132" s="213" t="s">
        <v>1439</v>
      </c>
      <c r="Q132" s="213"/>
      <c r="R132" s="92"/>
    </row>
    <row r="133" spans="1:18" ht="12" customHeight="1">
      <c r="A133" s="69" t="s">
        <v>366</v>
      </c>
      <c r="B133" s="85" t="s">
        <v>367</v>
      </c>
      <c r="C133" s="90" t="s">
        <v>368</v>
      </c>
      <c r="D133" s="201">
        <v>0</v>
      </c>
      <c r="E133" s="201">
        <v>0.32</v>
      </c>
      <c r="F133" s="201">
        <v>0</v>
      </c>
      <c r="G133" s="201">
        <v>0</v>
      </c>
      <c r="H133" s="201">
        <v>0</v>
      </c>
      <c r="I133" s="201">
        <v>0</v>
      </c>
      <c r="J133" s="201">
        <v>0</v>
      </c>
      <c r="K133" s="201">
        <v>0</v>
      </c>
      <c r="L133" s="201">
        <v>52983072.839999996</v>
      </c>
      <c r="M133" s="202">
        <v>52983073.159999996</v>
      </c>
      <c r="N133" s="201">
        <v>0</v>
      </c>
      <c r="O133" s="203">
        <v>52983073.159999996</v>
      </c>
      <c r="P133" s="213" t="s">
        <v>1440</v>
      </c>
      <c r="Q133" s="213"/>
      <c r="R133" s="92"/>
    </row>
    <row r="134" spans="1:18" ht="12" customHeight="1">
      <c r="B134" s="87" t="s">
        <v>1361</v>
      </c>
      <c r="C134" s="89" t="s">
        <v>1362</v>
      </c>
      <c r="D134" s="201">
        <v>0</v>
      </c>
      <c r="E134" s="201">
        <v>0</v>
      </c>
      <c r="F134" s="201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0</v>
      </c>
      <c r="L134" s="201">
        <v>0</v>
      </c>
      <c r="M134" s="202">
        <v>0</v>
      </c>
      <c r="N134" s="201">
        <v>0</v>
      </c>
      <c r="O134" s="203">
        <v>0</v>
      </c>
      <c r="P134" s="213" t="s">
        <v>1441</v>
      </c>
      <c r="Q134" s="213"/>
      <c r="R134" s="92"/>
    </row>
    <row r="135" spans="1:18" ht="12" customHeight="1">
      <c r="B135" s="87" t="s">
        <v>1363</v>
      </c>
      <c r="C135" s="89" t="s">
        <v>1364</v>
      </c>
      <c r="D135" s="201">
        <v>0</v>
      </c>
      <c r="E135" s="201">
        <v>0</v>
      </c>
      <c r="F135" s="201">
        <v>0</v>
      </c>
      <c r="G135" s="201">
        <v>0</v>
      </c>
      <c r="H135" s="201">
        <v>0</v>
      </c>
      <c r="I135" s="201">
        <v>0</v>
      </c>
      <c r="J135" s="201">
        <v>0</v>
      </c>
      <c r="K135" s="201">
        <v>0</v>
      </c>
      <c r="L135" s="201">
        <v>0</v>
      </c>
      <c r="M135" s="202">
        <v>0</v>
      </c>
      <c r="N135" s="201">
        <v>0</v>
      </c>
      <c r="O135" s="203">
        <v>0</v>
      </c>
      <c r="P135" s="213" t="s">
        <v>1442</v>
      </c>
      <c r="Q135" s="213"/>
      <c r="R135" s="92"/>
    </row>
    <row r="136" spans="1:18" ht="12" customHeight="1">
      <c r="A136" s="69" t="s">
        <v>369</v>
      </c>
      <c r="B136" s="85" t="s">
        <v>370</v>
      </c>
      <c r="C136" s="90" t="s">
        <v>371</v>
      </c>
      <c r="D136" s="201">
        <v>21683729.440000005</v>
      </c>
      <c r="E136" s="201">
        <v>29308407.840000004</v>
      </c>
      <c r="F136" s="201">
        <v>799259.91</v>
      </c>
      <c r="G136" s="201">
        <v>21253.4</v>
      </c>
      <c r="H136" s="201">
        <v>760766.9700000002</v>
      </c>
      <c r="I136" s="201">
        <v>161603.54999999999</v>
      </c>
      <c r="J136" s="201">
        <v>619250.81000000006</v>
      </c>
      <c r="K136" s="201">
        <v>0</v>
      </c>
      <c r="L136" s="201">
        <v>0</v>
      </c>
      <c r="M136" s="202">
        <v>53354271.920000002</v>
      </c>
      <c r="N136" s="201">
        <v>0</v>
      </c>
      <c r="O136" s="203">
        <v>53354271.920000002</v>
      </c>
      <c r="P136" s="213" t="s">
        <v>1443</v>
      </c>
      <c r="Q136" s="213"/>
      <c r="R136" s="92"/>
    </row>
    <row r="137" spans="1:18" ht="12" customHeight="1">
      <c r="A137" s="69" t="s">
        <v>372</v>
      </c>
      <c r="B137" s="85" t="s">
        <v>373</v>
      </c>
      <c r="C137" s="90" t="s">
        <v>374</v>
      </c>
      <c r="D137" s="201">
        <v>1486266.03</v>
      </c>
      <c r="E137" s="201">
        <v>172535.03</v>
      </c>
      <c r="F137" s="201">
        <v>0</v>
      </c>
      <c r="G137" s="201">
        <v>0</v>
      </c>
      <c r="H137" s="201">
        <v>202526.87</v>
      </c>
      <c r="I137" s="201">
        <v>0</v>
      </c>
      <c r="J137" s="201">
        <v>15128</v>
      </c>
      <c r="K137" s="201">
        <v>0</v>
      </c>
      <c r="L137" s="201">
        <v>0</v>
      </c>
      <c r="M137" s="202">
        <v>1876455.9300000002</v>
      </c>
      <c r="N137" s="201">
        <v>-2848.3</v>
      </c>
      <c r="O137" s="203">
        <v>1873607.6300000001</v>
      </c>
      <c r="P137" s="213" t="s">
        <v>1444</v>
      </c>
      <c r="Q137" s="213"/>
      <c r="R137" s="92"/>
    </row>
    <row r="138" spans="1:18" ht="12" customHeight="1">
      <c r="A138" s="69" t="s">
        <v>375</v>
      </c>
      <c r="B138" s="85" t="s">
        <v>376</v>
      </c>
      <c r="C138" s="90" t="s">
        <v>377</v>
      </c>
      <c r="D138" s="201">
        <v>297460.75</v>
      </c>
      <c r="E138" s="201">
        <v>105568.84999999999</v>
      </c>
      <c r="F138" s="201">
        <v>47325.31</v>
      </c>
      <c r="G138" s="201">
        <v>0</v>
      </c>
      <c r="H138" s="201">
        <v>93835</v>
      </c>
      <c r="I138" s="201">
        <v>0</v>
      </c>
      <c r="J138" s="201">
        <v>0</v>
      </c>
      <c r="K138" s="201">
        <v>0</v>
      </c>
      <c r="L138" s="201">
        <v>0</v>
      </c>
      <c r="M138" s="202">
        <v>544189.90999999992</v>
      </c>
      <c r="N138" s="201">
        <v>-1011.72</v>
      </c>
      <c r="O138" s="203">
        <v>543178.18999999994</v>
      </c>
      <c r="P138" s="213" t="s">
        <v>1444</v>
      </c>
      <c r="Q138" s="213"/>
      <c r="R138" s="92"/>
    </row>
    <row r="139" spans="1:18" ht="12" customHeight="1">
      <c r="A139" s="69" t="s">
        <v>378</v>
      </c>
      <c r="B139" s="85" t="s">
        <v>379</v>
      </c>
      <c r="C139" s="90" t="s">
        <v>380</v>
      </c>
      <c r="D139" s="201">
        <v>792.75</v>
      </c>
      <c r="E139" s="201">
        <v>55907.43</v>
      </c>
      <c r="F139" s="201">
        <v>11874.59</v>
      </c>
      <c r="G139" s="201">
        <v>0</v>
      </c>
      <c r="H139" s="201">
        <v>0</v>
      </c>
      <c r="I139" s="201">
        <v>13457806.949999999</v>
      </c>
      <c r="J139" s="201">
        <v>268044.71000000002</v>
      </c>
      <c r="K139" s="201">
        <v>0</v>
      </c>
      <c r="L139" s="201">
        <v>0</v>
      </c>
      <c r="M139" s="202">
        <v>13794426.43</v>
      </c>
      <c r="N139" s="201">
        <v>-740666.02</v>
      </c>
      <c r="O139" s="203">
        <v>13053760.41</v>
      </c>
      <c r="P139" s="213" t="s">
        <v>1445</v>
      </c>
      <c r="Q139" s="213"/>
      <c r="R139" s="92"/>
    </row>
    <row r="140" spans="1:18" ht="12" customHeight="1">
      <c r="A140" s="69" t="s">
        <v>381</v>
      </c>
      <c r="B140" s="85" t="s">
        <v>382</v>
      </c>
      <c r="C140" s="90" t="s">
        <v>383</v>
      </c>
      <c r="D140" s="201">
        <v>0</v>
      </c>
      <c r="E140" s="201">
        <v>35641618.049999997</v>
      </c>
      <c r="F140" s="201">
        <v>24472000</v>
      </c>
      <c r="G140" s="201">
        <v>2343640.09</v>
      </c>
      <c r="H140" s="201">
        <v>25970800</v>
      </c>
      <c r="I140" s="201">
        <v>2042657.91</v>
      </c>
      <c r="J140" s="201">
        <v>0</v>
      </c>
      <c r="K140" s="201">
        <v>0</v>
      </c>
      <c r="L140" s="201">
        <v>0</v>
      </c>
      <c r="M140" s="202">
        <v>90470716.049999997</v>
      </c>
      <c r="N140" s="201">
        <v>-90470716.049999997</v>
      </c>
      <c r="O140" s="209">
        <v>0</v>
      </c>
      <c r="P140" s="221" t="s">
        <v>1408</v>
      </c>
      <c r="Q140" s="213"/>
      <c r="R140" s="92"/>
    </row>
    <row r="141" spans="1:18" ht="12" customHeight="1">
      <c r="A141" s="69" t="s">
        <v>384</v>
      </c>
      <c r="B141" s="85" t="s">
        <v>385</v>
      </c>
      <c r="C141" s="90" t="s">
        <v>386</v>
      </c>
      <c r="D141" s="201">
        <v>0</v>
      </c>
      <c r="E141" s="201">
        <v>226237.62</v>
      </c>
      <c r="F141" s="201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0</v>
      </c>
      <c r="L141" s="201">
        <v>0</v>
      </c>
      <c r="M141" s="202">
        <v>226237.62</v>
      </c>
      <c r="N141" s="201">
        <v>-226237.62</v>
      </c>
      <c r="O141" s="209">
        <v>0</v>
      </c>
      <c r="P141" s="221" t="s">
        <v>1408</v>
      </c>
      <c r="Q141" s="213"/>
      <c r="R141" s="92"/>
    </row>
    <row r="142" spans="1:18" ht="12" customHeight="1">
      <c r="A142" s="69" t="s">
        <v>387</v>
      </c>
      <c r="B142" s="85" t="s">
        <v>388</v>
      </c>
      <c r="C142" s="90" t="s">
        <v>389</v>
      </c>
      <c r="D142" s="201">
        <v>1311538.22</v>
      </c>
      <c r="E142" s="201">
        <v>4873229.6500000004</v>
      </c>
      <c r="F142" s="201">
        <v>0</v>
      </c>
      <c r="G142" s="201">
        <v>0</v>
      </c>
      <c r="H142" s="201">
        <v>0</v>
      </c>
      <c r="I142" s="201">
        <v>0</v>
      </c>
      <c r="J142" s="201">
        <v>0</v>
      </c>
      <c r="K142" s="201">
        <v>0</v>
      </c>
      <c r="L142" s="201">
        <v>0</v>
      </c>
      <c r="M142" s="202">
        <v>6184767.8700000001</v>
      </c>
      <c r="N142" s="201">
        <v>-6184767.8700000001</v>
      </c>
      <c r="O142" s="209">
        <v>0</v>
      </c>
      <c r="P142" s="221" t="s">
        <v>1408</v>
      </c>
      <c r="Q142" s="213"/>
      <c r="R142" s="92"/>
    </row>
    <row r="143" spans="1:18" ht="12" customHeight="1">
      <c r="A143" s="69" t="s">
        <v>390</v>
      </c>
      <c r="B143" s="85" t="s">
        <v>391</v>
      </c>
      <c r="C143" s="90" t="s">
        <v>392</v>
      </c>
      <c r="D143" s="201">
        <v>4186.34</v>
      </c>
      <c r="E143" s="201">
        <v>0</v>
      </c>
      <c r="F143" s="201">
        <v>0</v>
      </c>
      <c r="G143" s="201">
        <v>0</v>
      </c>
      <c r="H143" s="201">
        <v>0</v>
      </c>
      <c r="I143" s="201">
        <v>0</v>
      </c>
      <c r="J143" s="201">
        <v>0</v>
      </c>
      <c r="K143" s="201">
        <v>0</v>
      </c>
      <c r="L143" s="201">
        <v>0</v>
      </c>
      <c r="M143" s="202">
        <v>4186.34</v>
      </c>
      <c r="N143" s="201">
        <v>-4186.34</v>
      </c>
      <c r="O143" s="209">
        <v>0</v>
      </c>
      <c r="P143" s="221" t="s">
        <v>1408</v>
      </c>
      <c r="Q143" s="213"/>
      <c r="R143" s="92"/>
    </row>
    <row r="144" spans="1:18" ht="12" customHeight="1">
      <c r="A144" s="69" t="s">
        <v>393</v>
      </c>
      <c r="B144" s="85" t="s">
        <v>394</v>
      </c>
      <c r="C144" s="90" t="s">
        <v>395</v>
      </c>
      <c r="D144" s="201">
        <v>602213.61</v>
      </c>
      <c r="E144" s="201">
        <v>61302.92</v>
      </c>
      <c r="F144" s="201">
        <v>0</v>
      </c>
      <c r="G144" s="201">
        <v>0</v>
      </c>
      <c r="H144" s="201">
        <v>0</v>
      </c>
      <c r="I144" s="201">
        <v>0</v>
      </c>
      <c r="J144" s="201">
        <v>0</v>
      </c>
      <c r="K144" s="201">
        <v>0</v>
      </c>
      <c r="L144" s="201">
        <v>0</v>
      </c>
      <c r="M144" s="202">
        <v>663516.53</v>
      </c>
      <c r="N144" s="201">
        <v>-663516.53</v>
      </c>
      <c r="O144" s="209">
        <v>0</v>
      </c>
      <c r="P144" s="221" t="s">
        <v>1408</v>
      </c>
      <c r="Q144" s="213"/>
      <c r="R144" s="92"/>
    </row>
    <row r="145" spans="1:18" ht="12" customHeight="1">
      <c r="A145" s="69" t="s">
        <v>396</v>
      </c>
      <c r="B145" s="85" t="s">
        <v>397</v>
      </c>
      <c r="C145" s="90" t="s">
        <v>398</v>
      </c>
      <c r="D145" s="201">
        <v>0</v>
      </c>
      <c r="E145" s="201">
        <v>0</v>
      </c>
      <c r="F145" s="201">
        <v>0</v>
      </c>
      <c r="G145" s="201">
        <v>0</v>
      </c>
      <c r="H145" s="201">
        <v>0</v>
      </c>
      <c r="I145" s="201">
        <v>0</v>
      </c>
      <c r="J145" s="201">
        <v>0</v>
      </c>
      <c r="K145" s="201">
        <v>0</v>
      </c>
      <c r="L145" s="201">
        <v>0</v>
      </c>
      <c r="M145" s="202">
        <v>0</v>
      </c>
      <c r="N145" s="201">
        <v>0</v>
      </c>
      <c r="O145" s="209">
        <v>0</v>
      </c>
      <c r="P145" s="221" t="s">
        <v>1408</v>
      </c>
      <c r="Q145" s="213"/>
      <c r="R145" s="92"/>
    </row>
    <row r="146" spans="1:18" ht="12" customHeight="1">
      <c r="A146" s="69" t="s">
        <v>399</v>
      </c>
      <c r="B146" s="85" t="s">
        <v>400</v>
      </c>
      <c r="C146" s="90" t="s">
        <v>401</v>
      </c>
      <c r="D146" s="201">
        <v>720093.23</v>
      </c>
      <c r="E146" s="201">
        <v>395288.55000000005</v>
      </c>
      <c r="F146" s="201">
        <v>0</v>
      </c>
      <c r="G146" s="201">
        <v>0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2">
        <v>1115381.78</v>
      </c>
      <c r="N146" s="201">
        <v>-1115381.78</v>
      </c>
      <c r="O146" s="209">
        <v>0</v>
      </c>
      <c r="P146" s="221" t="s">
        <v>1408</v>
      </c>
      <c r="Q146" s="213"/>
      <c r="R146" s="92"/>
    </row>
    <row r="147" spans="1:18" ht="12" customHeight="1">
      <c r="A147" s="69" t="s">
        <v>402</v>
      </c>
      <c r="B147" s="85" t="s">
        <v>403</v>
      </c>
      <c r="C147" s="90" t="s">
        <v>404</v>
      </c>
      <c r="D147" s="201">
        <v>0</v>
      </c>
      <c r="E147" s="201">
        <v>0</v>
      </c>
      <c r="F147" s="201">
        <v>0</v>
      </c>
      <c r="G147" s="201">
        <v>0</v>
      </c>
      <c r="H147" s="201">
        <v>0</v>
      </c>
      <c r="I147" s="201">
        <v>0</v>
      </c>
      <c r="J147" s="201">
        <v>0</v>
      </c>
      <c r="K147" s="201">
        <v>0</v>
      </c>
      <c r="L147" s="201">
        <v>0</v>
      </c>
      <c r="M147" s="202">
        <v>0</v>
      </c>
      <c r="N147" s="201">
        <v>0</v>
      </c>
      <c r="O147" s="209">
        <v>0</v>
      </c>
      <c r="P147" s="221" t="s">
        <v>1408</v>
      </c>
      <c r="Q147" s="213"/>
      <c r="R147" s="92"/>
    </row>
    <row r="148" spans="1:18" ht="12" customHeight="1">
      <c r="B148" s="94" t="s">
        <v>405</v>
      </c>
      <c r="C148" s="95" t="s">
        <v>406</v>
      </c>
      <c r="D148" s="201">
        <v>0</v>
      </c>
      <c r="E148" s="201">
        <v>0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22">
        <v>0</v>
      </c>
      <c r="N148" s="201">
        <v>0</v>
      </c>
      <c r="O148" s="222">
        <v>0</v>
      </c>
      <c r="P148" s="213"/>
      <c r="Q148" s="213"/>
      <c r="R148" s="92"/>
    </row>
    <row r="149" spans="1:18" ht="12" customHeight="1">
      <c r="A149" s="69" t="s">
        <v>402</v>
      </c>
      <c r="B149" s="87" t="s">
        <v>407</v>
      </c>
      <c r="C149" s="89" t="s">
        <v>408</v>
      </c>
      <c r="D149" s="201">
        <v>0</v>
      </c>
      <c r="E149" s="201">
        <v>0</v>
      </c>
      <c r="F149" s="201">
        <v>0</v>
      </c>
      <c r="G149" s="201">
        <v>0</v>
      </c>
      <c r="H149" s="201">
        <v>0</v>
      </c>
      <c r="I149" s="201">
        <v>0</v>
      </c>
      <c r="J149" s="201">
        <v>0</v>
      </c>
      <c r="K149" s="201">
        <v>0</v>
      </c>
      <c r="L149" s="201">
        <v>0</v>
      </c>
      <c r="M149" s="202">
        <v>0</v>
      </c>
      <c r="N149" s="201">
        <v>0</v>
      </c>
      <c r="O149" s="203">
        <v>0</v>
      </c>
      <c r="P149" s="213" t="s">
        <v>1446</v>
      </c>
      <c r="Q149" s="213"/>
      <c r="R149" s="92"/>
    </row>
    <row r="150" spans="1:18" ht="12" customHeight="1">
      <c r="B150" s="87" t="s">
        <v>409</v>
      </c>
      <c r="C150" s="89" t="s">
        <v>410</v>
      </c>
      <c r="D150" s="201">
        <v>0</v>
      </c>
      <c r="E150" s="201">
        <v>0</v>
      </c>
      <c r="F150" s="201">
        <v>0</v>
      </c>
      <c r="G150" s="201">
        <v>0</v>
      </c>
      <c r="H150" s="201">
        <v>0</v>
      </c>
      <c r="I150" s="201">
        <v>0</v>
      </c>
      <c r="J150" s="201">
        <v>0</v>
      </c>
      <c r="K150" s="201">
        <v>0</v>
      </c>
      <c r="L150" s="201">
        <v>0</v>
      </c>
      <c r="M150" s="202">
        <v>0</v>
      </c>
      <c r="N150" s="201">
        <v>0</v>
      </c>
      <c r="O150" s="203">
        <v>0</v>
      </c>
      <c r="P150" s="213" t="s">
        <v>1447</v>
      </c>
      <c r="Q150" s="213"/>
      <c r="R150" s="92"/>
    </row>
    <row r="151" spans="1:18" ht="12" customHeight="1">
      <c r="B151" s="87" t="s">
        <v>411</v>
      </c>
      <c r="C151" s="89" t="s">
        <v>412</v>
      </c>
      <c r="D151" s="201">
        <v>38336072.769999996</v>
      </c>
      <c r="E151" s="201">
        <v>0</v>
      </c>
      <c r="F151" s="201">
        <v>0</v>
      </c>
      <c r="G151" s="201">
        <v>0</v>
      </c>
      <c r="H151" s="201">
        <v>0</v>
      </c>
      <c r="I151" s="201">
        <v>0</v>
      </c>
      <c r="J151" s="201">
        <v>0</v>
      </c>
      <c r="K151" s="201">
        <v>0</v>
      </c>
      <c r="L151" s="201">
        <v>0</v>
      </c>
      <c r="M151" s="202">
        <v>38336072.769999996</v>
      </c>
      <c r="N151" s="201">
        <v>0</v>
      </c>
      <c r="O151" s="203">
        <v>38336072.769999996</v>
      </c>
      <c r="P151" s="213" t="s">
        <v>1448</v>
      </c>
      <c r="Q151" s="213"/>
      <c r="R151" s="92"/>
    </row>
    <row r="152" spans="1:18" ht="12" customHeight="1">
      <c r="B152" s="87" t="s">
        <v>413</v>
      </c>
      <c r="C152" s="89" t="s">
        <v>414</v>
      </c>
      <c r="D152" s="201">
        <v>44884533.859999999</v>
      </c>
      <c r="E152" s="201">
        <v>0</v>
      </c>
      <c r="F152" s="201">
        <v>0</v>
      </c>
      <c r="G152" s="201">
        <v>0</v>
      </c>
      <c r="H152" s="201">
        <v>0</v>
      </c>
      <c r="I152" s="201">
        <v>0</v>
      </c>
      <c r="J152" s="201">
        <v>0</v>
      </c>
      <c r="K152" s="201">
        <v>0</v>
      </c>
      <c r="L152" s="201">
        <v>0</v>
      </c>
      <c r="M152" s="202">
        <v>44884533.859999999</v>
      </c>
      <c r="N152" s="201">
        <v>0</v>
      </c>
      <c r="O152" s="203">
        <v>44884533.859999999</v>
      </c>
      <c r="P152" s="213" t="s">
        <v>1449</v>
      </c>
      <c r="Q152" s="213"/>
      <c r="R152" s="92"/>
    </row>
    <row r="153" spans="1:18" ht="12" customHeight="1">
      <c r="B153" s="87" t="s">
        <v>1353</v>
      </c>
      <c r="C153" s="89" t="s">
        <v>1354</v>
      </c>
      <c r="D153" s="201">
        <v>23397105</v>
      </c>
      <c r="E153" s="201">
        <v>0</v>
      </c>
      <c r="F153" s="201">
        <v>0</v>
      </c>
      <c r="G153" s="201">
        <v>0</v>
      </c>
      <c r="H153" s="201">
        <v>0</v>
      </c>
      <c r="I153" s="201">
        <v>0</v>
      </c>
      <c r="J153" s="201">
        <v>0</v>
      </c>
      <c r="K153" s="201">
        <v>0</v>
      </c>
      <c r="L153" s="201">
        <v>0</v>
      </c>
      <c r="M153" s="202">
        <v>23397105</v>
      </c>
      <c r="N153" s="201">
        <v>0</v>
      </c>
      <c r="O153" s="203">
        <v>23397105</v>
      </c>
      <c r="P153" s="213" t="s">
        <v>1450</v>
      </c>
      <c r="Q153" s="213"/>
      <c r="R153" s="92"/>
    </row>
    <row r="154" spans="1:18" ht="12" customHeight="1">
      <c r="B154" s="87" t="s">
        <v>1365</v>
      </c>
      <c r="C154" s="89" t="s">
        <v>1366</v>
      </c>
      <c r="D154" s="201">
        <v>0</v>
      </c>
      <c r="E154" s="201">
        <v>0</v>
      </c>
      <c r="F154" s="201">
        <v>0</v>
      </c>
      <c r="G154" s="201">
        <v>0</v>
      </c>
      <c r="H154" s="201">
        <v>0</v>
      </c>
      <c r="I154" s="201">
        <v>0</v>
      </c>
      <c r="J154" s="201">
        <v>0</v>
      </c>
      <c r="K154" s="201">
        <v>0</v>
      </c>
      <c r="L154" s="201">
        <v>0</v>
      </c>
      <c r="M154" s="202">
        <v>0</v>
      </c>
      <c r="N154" s="201">
        <v>0</v>
      </c>
      <c r="O154" s="203">
        <v>0</v>
      </c>
      <c r="P154" s="213" t="s">
        <v>1451</v>
      </c>
      <c r="Q154" s="213"/>
      <c r="R154" s="92"/>
    </row>
    <row r="155" spans="1:18" ht="12" customHeight="1">
      <c r="B155" s="87" t="s">
        <v>1355</v>
      </c>
      <c r="C155" s="89" t="s">
        <v>1356</v>
      </c>
      <c r="D155" s="201">
        <v>0</v>
      </c>
      <c r="E155" s="201">
        <v>0</v>
      </c>
      <c r="F155" s="201">
        <v>0</v>
      </c>
      <c r="G155" s="201">
        <v>0</v>
      </c>
      <c r="H155" s="201">
        <v>0</v>
      </c>
      <c r="I155" s="201">
        <v>0</v>
      </c>
      <c r="J155" s="201">
        <v>0</v>
      </c>
      <c r="K155" s="201">
        <v>0</v>
      </c>
      <c r="L155" s="201">
        <v>0</v>
      </c>
      <c r="M155" s="202">
        <v>0</v>
      </c>
      <c r="N155" s="201">
        <v>0</v>
      </c>
      <c r="O155" s="203">
        <v>0</v>
      </c>
      <c r="P155" s="213" t="s">
        <v>1452</v>
      </c>
      <c r="Q155" s="213"/>
      <c r="R155" s="92"/>
    </row>
    <row r="156" spans="1:18" ht="12" customHeight="1">
      <c r="B156" s="97" t="s">
        <v>415</v>
      </c>
      <c r="C156" s="90"/>
      <c r="D156" s="217">
        <v>2114342229.7799995</v>
      </c>
      <c r="E156" s="217">
        <v>87463583.470000014</v>
      </c>
      <c r="F156" s="217">
        <v>29024987.52</v>
      </c>
      <c r="G156" s="217">
        <v>13627323.869999999</v>
      </c>
      <c r="H156" s="217">
        <v>30666420.23</v>
      </c>
      <c r="I156" s="217">
        <v>159685565.64000005</v>
      </c>
      <c r="J156" s="217">
        <v>55958573.95000001</v>
      </c>
      <c r="K156" s="217">
        <v>182784.97</v>
      </c>
      <c r="L156" s="217">
        <v>180629581.84</v>
      </c>
      <c r="M156" s="217">
        <v>2671581051.2699995</v>
      </c>
      <c r="N156" s="217">
        <v>-98631912.760000005</v>
      </c>
      <c r="O156" s="217">
        <v>2572949138.5099993</v>
      </c>
      <c r="P156" s="213"/>
      <c r="Q156" s="213"/>
      <c r="R156" s="92"/>
    </row>
    <row r="157" spans="1:18" ht="12" customHeight="1">
      <c r="B157" s="96"/>
      <c r="C157" s="90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9"/>
      <c r="P157" s="204"/>
      <c r="Q157" s="204"/>
      <c r="R157" s="92"/>
    </row>
    <row r="158" spans="1:18" ht="12" customHeight="1">
      <c r="B158" s="98" t="s">
        <v>416</v>
      </c>
      <c r="C158" s="99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03"/>
      <c r="P158" s="204"/>
      <c r="Q158" s="204"/>
      <c r="R158" s="92"/>
    </row>
    <row r="159" spans="1:18" ht="12" customHeight="1">
      <c r="B159" s="100"/>
      <c r="C159" s="83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03"/>
      <c r="P159" s="204"/>
      <c r="Q159" s="204"/>
      <c r="R159" s="92"/>
    </row>
    <row r="160" spans="1:18" ht="12" customHeight="1">
      <c r="A160" s="69" t="s">
        <v>417</v>
      </c>
      <c r="B160" s="85" t="s">
        <v>418</v>
      </c>
      <c r="C160" s="90" t="s">
        <v>419</v>
      </c>
      <c r="D160" s="201">
        <v>57531239.000000007</v>
      </c>
      <c r="E160" s="201">
        <v>8606360.3000000007</v>
      </c>
      <c r="F160" s="201">
        <v>502053.25999999995</v>
      </c>
      <c r="G160" s="201">
        <v>145070.14000000001</v>
      </c>
      <c r="H160" s="201">
        <v>73705.010000000009</v>
      </c>
      <c r="I160" s="201">
        <v>117580.86</v>
      </c>
      <c r="J160" s="201">
        <v>116819407.84999999</v>
      </c>
      <c r="K160" s="201">
        <v>0</v>
      </c>
      <c r="L160" s="201">
        <v>0</v>
      </c>
      <c r="M160" s="202">
        <v>183795416.42000002</v>
      </c>
      <c r="N160" s="201">
        <v>0</v>
      </c>
      <c r="O160" s="203">
        <v>183795416.42000002</v>
      </c>
      <c r="P160" s="204"/>
      <c r="Q160" s="204"/>
      <c r="R160" s="92"/>
    </row>
    <row r="161" spans="1:18" ht="12" customHeight="1">
      <c r="A161" s="69" t="s">
        <v>420</v>
      </c>
      <c r="B161" s="85" t="s">
        <v>421</v>
      </c>
      <c r="C161" s="90" t="s">
        <v>422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0</v>
      </c>
      <c r="J161" s="201">
        <v>0</v>
      </c>
      <c r="K161" s="201">
        <v>0</v>
      </c>
      <c r="L161" s="201">
        <v>0</v>
      </c>
      <c r="M161" s="202">
        <v>0</v>
      </c>
      <c r="N161" s="201">
        <v>0</v>
      </c>
      <c r="O161" s="203">
        <v>0</v>
      </c>
      <c r="P161" s="204"/>
      <c r="Q161" s="204"/>
      <c r="R161" s="92"/>
    </row>
    <row r="162" spans="1:18" ht="12" customHeight="1">
      <c r="A162" s="69" t="s">
        <v>423</v>
      </c>
      <c r="B162" s="85" t="s">
        <v>424</v>
      </c>
      <c r="C162" s="90" t="s">
        <v>425</v>
      </c>
      <c r="D162" s="201">
        <v>0</v>
      </c>
      <c r="E162" s="201">
        <v>165736.39000000001</v>
      </c>
      <c r="F162" s="201">
        <v>0</v>
      </c>
      <c r="G162" s="201">
        <v>0</v>
      </c>
      <c r="H162" s="201">
        <v>0</v>
      </c>
      <c r="I162" s="201">
        <v>0</v>
      </c>
      <c r="J162" s="201">
        <v>0</v>
      </c>
      <c r="K162" s="201">
        <v>0</v>
      </c>
      <c r="L162" s="201">
        <v>0</v>
      </c>
      <c r="M162" s="202">
        <v>165736.39000000001</v>
      </c>
      <c r="N162" s="201">
        <v>0</v>
      </c>
      <c r="O162" s="203">
        <v>165736.39000000001</v>
      </c>
      <c r="P162" s="204"/>
      <c r="Q162" s="204"/>
      <c r="R162" s="92"/>
    </row>
    <row r="163" spans="1:18" ht="12" customHeight="1">
      <c r="A163" s="69" t="s">
        <v>426</v>
      </c>
      <c r="B163" s="85" t="s">
        <v>427</v>
      </c>
      <c r="C163" s="90" t="s">
        <v>428</v>
      </c>
      <c r="D163" s="201">
        <v>1910320.98</v>
      </c>
      <c r="E163" s="201">
        <v>34594.32</v>
      </c>
      <c r="F163" s="201">
        <v>1206114.75</v>
      </c>
      <c r="G163" s="201">
        <v>0</v>
      </c>
      <c r="H163" s="201">
        <v>0</v>
      </c>
      <c r="I163" s="201">
        <v>0</v>
      </c>
      <c r="J163" s="201">
        <v>0</v>
      </c>
      <c r="K163" s="201">
        <v>0</v>
      </c>
      <c r="L163" s="201">
        <v>0</v>
      </c>
      <c r="M163" s="202">
        <v>3151030.05</v>
      </c>
      <c r="N163" s="201">
        <v>0</v>
      </c>
      <c r="O163" s="203">
        <v>3151030.05</v>
      </c>
      <c r="P163" s="204"/>
      <c r="Q163" s="204"/>
      <c r="R163" s="92"/>
    </row>
    <row r="164" spans="1:18" ht="12" customHeight="1">
      <c r="A164" s="69" t="s">
        <v>429</v>
      </c>
      <c r="B164" s="85" t="s">
        <v>430</v>
      </c>
      <c r="C164" s="90" t="s">
        <v>431</v>
      </c>
      <c r="D164" s="201">
        <v>325000</v>
      </c>
      <c r="E164" s="201">
        <v>0</v>
      </c>
      <c r="F164" s="201">
        <v>0</v>
      </c>
      <c r="G164" s="201">
        <v>0</v>
      </c>
      <c r="H164" s="201">
        <v>0</v>
      </c>
      <c r="I164" s="201">
        <v>0</v>
      </c>
      <c r="J164" s="201">
        <v>0</v>
      </c>
      <c r="K164" s="201">
        <v>0</v>
      </c>
      <c r="L164" s="201">
        <v>0</v>
      </c>
      <c r="M164" s="202">
        <v>325000</v>
      </c>
      <c r="N164" s="201">
        <v>0</v>
      </c>
      <c r="O164" s="203">
        <v>325000</v>
      </c>
      <c r="P164" s="204"/>
      <c r="Q164" s="204"/>
      <c r="R164" s="92"/>
    </row>
    <row r="165" spans="1:18" ht="12" customHeight="1">
      <c r="A165" s="69" t="s">
        <v>432</v>
      </c>
      <c r="B165" s="85" t="s">
        <v>433</v>
      </c>
      <c r="C165" s="90" t="s">
        <v>434</v>
      </c>
      <c r="D165" s="201">
        <v>0</v>
      </c>
      <c r="E165" s="201">
        <v>2077351.5</v>
      </c>
      <c r="F165" s="201">
        <v>0</v>
      </c>
      <c r="G165" s="201">
        <v>0</v>
      </c>
      <c r="H165" s="201">
        <v>0</v>
      </c>
      <c r="I165" s="201">
        <v>0</v>
      </c>
      <c r="J165" s="201">
        <v>0</v>
      </c>
      <c r="K165" s="201">
        <v>0</v>
      </c>
      <c r="L165" s="201">
        <v>0</v>
      </c>
      <c r="M165" s="202">
        <v>2077351.5</v>
      </c>
      <c r="N165" s="201">
        <v>0</v>
      </c>
      <c r="O165" s="203">
        <v>2077351.5</v>
      </c>
      <c r="P165" s="204"/>
      <c r="Q165" s="204"/>
      <c r="R165" s="92"/>
    </row>
    <row r="166" spans="1:18" ht="12" customHeight="1">
      <c r="A166" s="69" t="s">
        <v>435</v>
      </c>
      <c r="B166" s="85" t="s">
        <v>436</v>
      </c>
      <c r="C166" s="90" t="s">
        <v>437</v>
      </c>
      <c r="D166" s="201">
        <v>0</v>
      </c>
      <c r="E166" s="201">
        <v>0</v>
      </c>
      <c r="F166" s="201">
        <v>0</v>
      </c>
      <c r="G166" s="201">
        <v>0</v>
      </c>
      <c r="H166" s="201">
        <v>0</v>
      </c>
      <c r="I166" s="201">
        <v>0</v>
      </c>
      <c r="J166" s="201">
        <v>0</v>
      </c>
      <c r="K166" s="201">
        <v>0</v>
      </c>
      <c r="L166" s="201">
        <v>0</v>
      </c>
      <c r="M166" s="202">
        <v>0</v>
      </c>
      <c r="N166" s="201">
        <v>0</v>
      </c>
      <c r="O166" s="203">
        <v>0</v>
      </c>
      <c r="P166" s="204"/>
      <c r="Q166" s="204"/>
      <c r="R166" s="92"/>
    </row>
    <row r="167" spans="1:18" ht="12" customHeight="1">
      <c r="A167" s="69" t="s">
        <v>438</v>
      </c>
      <c r="B167" s="85" t="s">
        <v>439</v>
      </c>
      <c r="C167" s="90" t="s">
        <v>440</v>
      </c>
      <c r="D167" s="201">
        <v>-1204722961.6500003</v>
      </c>
      <c r="E167" s="201">
        <v>-983435.86999999988</v>
      </c>
      <c r="F167" s="201">
        <v>-332163.88</v>
      </c>
      <c r="G167" s="201">
        <v>0</v>
      </c>
      <c r="H167" s="201">
        <v>0</v>
      </c>
      <c r="I167" s="201">
        <v>0</v>
      </c>
      <c r="J167" s="201">
        <v>-14974.77</v>
      </c>
      <c r="K167" s="201">
        <v>0</v>
      </c>
      <c r="L167" s="201">
        <v>0</v>
      </c>
      <c r="M167" s="202">
        <v>-1206053536.1700003</v>
      </c>
      <c r="N167" s="201">
        <v>2616024.71</v>
      </c>
      <c r="O167" s="203">
        <v>-1203437511.4600003</v>
      </c>
      <c r="P167" s="204"/>
      <c r="Q167" s="204"/>
      <c r="R167" s="92"/>
    </row>
    <row r="168" spans="1:18" ht="12" customHeight="1">
      <c r="A168" s="69" t="s">
        <v>441</v>
      </c>
      <c r="B168" s="85" t="s">
        <v>442</v>
      </c>
      <c r="C168" s="90" t="s">
        <v>443</v>
      </c>
      <c r="D168" s="201">
        <v>40107617.009999998</v>
      </c>
      <c r="E168" s="201">
        <v>0</v>
      </c>
      <c r="F168" s="201">
        <v>1000000</v>
      </c>
      <c r="G168" s="201">
        <v>10533990.91</v>
      </c>
      <c r="H168" s="201">
        <v>0</v>
      </c>
      <c r="I168" s="201">
        <v>0</v>
      </c>
      <c r="J168" s="201">
        <v>19730312.77</v>
      </c>
      <c r="K168" s="201">
        <v>0</v>
      </c>
      <c r="L168" s="201">
        <v>0</v>
      </c>
      <c r="M168" s="202">
        <v>71371920.689999998</v>
      </c>
      <c r="N168" s="201">
        <v>0</v>
      </c>
      <c r="O168" s="203">
        <v>71371920.689999998</v>
      </c>
      <c r="P168" s="204"/>
      <c r="Q168" s="204"/>
      <c r="R168" s="92"/>
    </row>
    <row r="169" spans="1:18" ht="12" customHeight="1">
      <c r="A169" s="69" t="s">
        <v>444</v>
      </c>
      <c r="B169" s="85" t="s">
        <v>445</v>
      </c>
      <c r="C169" s="90" t="s">
        <v>446</v>
      </c>
      <c r="D169" s="201">
        <v>0</v>
      </c>
      <c r="E169" s="201">
        <v>7550740.5</v>
      </c>
      <c r="F169" s="201">
        <v>0</v>
      </c>
      <c r="G169" s="201">
        <v>7685364.1999999993</v>
      </c>
      <c r="H169" s="201">
        <v>1865228.1900000002</v>
      </c>
      <c r="I169" s="201">
        <v>0</v>
      </c>
      <c r="J169" s="201">
        <v>14258475.52</v>
      </c>
      <c r="K169" s="201">
        <v>342322.04</v>
      </c>
      <c r="L169" s="201">
        <v>0</v>
      </c>
      <c r="M169" s="202">
        <v>31702130.449999999</v>
      </c>
      <c r="N169" s="201">
        <v>0</v>
      </c>
      <c r="O169" s="203">
        <v>31702130.449999999</v>
      </c>
      <c r="P169" s="204"/>
      <c r="Q169" s="204"/>
      <c r="R169" s="92"/>
    </row>
    <row r="170" spans="1:18" ht="12" customHeight="1">
      <c r="A170" s="69" t="s">
        <v>447</v>
      </c>
      <c r="B170" s="85" t="s">
        <v>448</v>
      </c>
      <c r="C170" s="90" t="s">
        <v>449</v>
      </c>
      <c r="D170" s="201">
        <v>271640724.85999995</v>
      </c>
      <c r="E170" s="201">
        <v>71858376.00999999</v>
      </c>
      <c r="F170" s="201">
        <v>154358301.81999999</v>
      </c>
      <c r="G170" s="201">
        <v>141732083.95000002</v>
      </c>
      <c r="H170" s="201">
        <v>16614002.09</v>
      </c>
      <c r="I170" s="201">
        <v>-95385.27</v>
      </c>
      <c r="J170" s="201">
        <v>805373714.55999994</v>
      </c>
      <c r="K170" s="201">
        <v>-2196364.4299999997</v>
      </c>
      <c r="L170" s="201">
        <v>852933351.96999991</v>
      </c>
      <c r="M170" s="202">
        <v>2312218805.5599999</v>
      </c>
      <c r="N170" s="201">
        <v>-2616024.71</v>
      </c>
      <c r="O170" s="203">
        <v>2309602780.8499999</v>
      </c>
      <c r="P170" s="204"/>
      <c r="Q170" s="204"/>
      <c r="R170" s="102"/>
    </row>
    <row r="171" spans="1:18" ht="12" customHeight="1">
      <c r="A171" s="69" t="s">
        <v>450</v>
      </c>
      <c r="B171" s="85" t="s">
        <v>451</v>
      </c>
      <c r="C171" s="90" t="s">
        <v>452</v>
      </c>
      <c r="D171" s="201">
        <v>12552680.23</v>
      </c>
      <c r="E171" s="201">
        <v>2899670.74</v>
      </c>
      <c r="F171" s="201">
        <v>10647880.289999999</v>
      </c>
      <c r="G171" s="201">
        <v>2252275.9299999997</v>
      </c>
      <c r="H171" s="201">
        <v>313537.48</v>
      </c>
      <c r="I171" s="201">
        <v>0</v>
      </c>
      <c r="J171" s="201">
        <v>40010139.5</v>
      </c>
      <c r="K171" s="201">
        <v>532.46</v>
      </c>
      <c r="L171" s="201">
        <v>166124639.13999999</v>
      </c>
      <c r="M171" s="202">
        <v>234801355.76999998</v>
      </c>
      <c r="N171" s="201">
        <v>0</v>
      </c>
      <c r="O171" s="203">
        <v>234801355.76999998</v>
      </c>
      <c r="P171" s="204"/>
      <c r="Q171" s="204"/>
      <c r="R171" s="92"/>
    </row>
    <row r="172" spans="1:18" ht="12" customHeight="1">
      <c r="A172" s="69" t="s">
        <v>453</v>
      </c>
      <c r="B172" s="85" t="s">
        <v>454</v>
      </c>
      <c r="C172" s="90" t="s">
        <v>455</v>
      </c>
      <c r="D172" s="201">
        <v>0</v>
      </c>
      <c r="E172" s="201">
        <v>0</v>
      </c>
      <c r="F172" s="201">
        <v>0</v>
      </c>
      <c r="G172" s="201">
        <v>0</v>
      </c>
      <c r="H172" s="201">
        <v>0</v>
      </c>
      <c r="I172" s="201">
        <v>0</v>
      </c>
      <c r="J172" s="201">
        <v>759718.77</v>
      </c>
      <c r="K172" s="201">
        <v>0</v>
      </c>
      <c r="L172" s="201">
        <v>0</v>
      </c>
      <c r="M172" s="202">
        <v>759718.77</v>
      </c>
      <c r="N172" s="201">
        <v>0</v>
      </c>
      <c r="O172" s="203">
        <v>759718.77</v>
      </c>
      <c r="P172" s="204"/>
      <c r="Q172" s="204"/>
      <c r="R172" s="92"/>
    </row>
    <row r="173" spans="1:18" ht="12" customHeight="1">
      <c r="A173" s="69" t="s">
        <v>456</v>
      </c>
      <c r="B173" s="85" t="s">
        <v>457</v>
      </c>
      <c r="C173" s="90" t="s">
        <v>458</v>
      </c>
      <c r="D173" s="201">
        <v>0</v>
      </c>
      <c r="E173" s="201">
        <v>0</v>
      </c>
      <c r="F173" s="201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0</v>
      </c>
      <c r="L173" s="201">
        <v>0</v>
      </c>
      <c r="M173" s="202">
        <v>0</v>
      </c>
      <c r="N173" s="201">
        <v>0</v>
      </c>
      <c r="O173" s="203">
        <v>0</v>
      </c>
      <c r="P173" s="204"/>
      <c r="Q173" s="204"/>
      <c r="R173" s="92"/>
    </row>
    <row r="174" spans="1:18" ht="12" customHeight="1">
      <c r="A174" s="69" t="s">
        <v>459</v>
      </c>
      <c r="B174" s="85" t="s">
        <v>460</v>
      </c>
      <c r="C174" s="90" t="s">
        <v>461</v>
      </c>
      <c r="D174" s="201">
        <v>0</v>
      </c>
      <c r="E174" s="201">
        <v>0</v>
      </c>
      <c r="F174" s="201">
        <v>0</v>
      </c>
      <c r="G174" s="201">
        <v>0</v>
      </c>
      <c r="H174" s="201">
        <v>0</v>
      </c>
      <c r="I174" s="201">
        <v>0</v>
      </c>
      <c r="J174" s="201">
        <v>0</v>
      </c>
      <c r="K174" s="201">
        <v>0</v>
      </c>
      <c r="L174" s="201">
        <v>0</v>
      </c>
      <c r="M174" s="202">
        <v>0</v>
      </c>
      <c r="N174" s="201">
        <v>0</v>
      </c>
      <c r="O174" s="203">
        <v>0</v>
      </c>
      <c r="P174" s="204"/>
      <c r="Q174" s="204"/>
      <c r="R174" s="92"/>
    </row>
    <row r="175" spans="1:18" ht="12" customHeight="1">
      <c r="A175" s="69" t="s">
        <v>462</v>
      </c>
      <c r="B175" s="85" t="s">
        <v>463</v>
      </c>
      <c r="C175" s="90" t="s">
        <v>464</v>
      </c>
      <c r="D175" s="201">
        <v>0</v>
      </c>
      <c r="E175" s="201">
        <v>0</v>
      </c>
      <c r="F175" s="201">
        <v>0</v>
      </c>
      <c r="G175" s="201">
        <v>0</v>
      </c>
      <c r="H175" s="201">
        <v>0</v>
      </c>
      <c r="I175" s="201">
        <v>0</v>
      </c>
      <c r="J175" s="201">
        <v>-1316000</v>
      </c>
      <c r="K175" s="201">
        <v>0</v>
      </c>
      <c r="L175" s="201">
        <v>0</v>
      </c>
      <c r="M175" s="202">
        <v>-1316000</v>
      </c>
      <c r="N175" s="201">
        <v>0</v>
      </c>
      <c r="O175" s="203">
        <v>-1316000</v>
      </c>
      <c r="P175" s="204"/>
      <c r="Q175" s="204"/>
      <c r="R175" s="92"/>
    </row>
    <row r="176" spans="1:18" ht="12" customHeight="1">
      <c r="A176" s="69" t="s">
        <v>465</v>
      </c>
      <c r="B176" s="85" t="s">
        <v>466</v>
      </c>
      <c r="C176" s="90" t="s">
        <v>467</v>
      </c>
      <c r="D176" s="201">
        <v>0</v>
      </c>
      <c r="E176" s="201">
        <v>0</v>
      </c>
      <c r="F176" s="201">
        <v>0</v>
      </c>
      <c r="G176" s="201">
        <v>0</v>
      </c>
      <c r="H176" s="201">
        <v>0</v>
      </c>
      <c r="I176" s="201">
        <v>0</v>
      </c>
      <c r="J176" s="201">
        <v>0</v>
      </c>
      <c r="K176" s="201">
        <v>0</v>
      </c>
      <c r="L176" s="201">
        <v>0</v>
      </c>
      <c r="M176" s="202">
        <v>0</v>
      </c>
      <c r="N176" s="201">
        <v>0</v>
      </c>
      <c r="O176" s="203">
        <v>0</v>
      </c>
      <c r="P176" s="204"/>
      <c r="Q176" s="204"/>
      <c r="R176" s="92"/>
    </row>
    <row r="177" spans="1:18" ht="12" customHeight="1">
      <c r="A177" s="69" t="s">
        <v>468</v>
      </c>
      <c r="B177" s="85" t="s">
        <v>469</v>
      </c>
      <c r="C177" s="90" t="s">
        <v>470</v>
      </c>
      <c r="D177" s="201">
        <v>0</v>
      </c>
      <c r="E177" s="201">
        <v>0</v>
      </c>
      <c r="F177" s="201">
        <v>0</v>
      </c>
      <c r="G177" s="201">
        <v>0</v>
      </c>
      <c r="H177" s="201">
        <v>0</v>
      </c>
      <c r="I177" s="201">
        <v>0</v>
      </c>
      <c r="J177" s="201">
        <v>6397180.3399999999</v>
      </c>
      <c r="K177" s="201">
        <v>0</v>
      </c>
      <c r="L177" s="201">
        <v>0</v>
      </c>
      <c r="M177" s="202">
        <v>6397180.3399999999</v>
      </c>
      <c r="N177" s="201">
        <v>0</v>
      </c>
      <c r="O177" s="203">
        <v>6397180.3399999999</v>
      </c>
      <c r="P177" s="204"/>
      <c r="Q177" s="204"/>
      <c r="R177" s="92"/>
    </row>
    <row r="178" spans="1:18" ht="12" customHeight="1">
      <c r="A178" s="69" t="s">
        <v>471</v>
      </c>
      <c r="B178" s="85" t="s">
        <v>472</v>
      </c>
      <c r="C178" s="90" t="s">
        <v>473</v>
      </c>
      <c r="D178" s="201">
        <v>0</v>
      </c>
      <c r="E178" s="201">
        <v>0</v>
      </c>
      <c r="F178" s="201">
        <v>0</v>
      </c>
      <c r="G178" s="201">
        <v>0</v>
      </c>
      <c r="H178" s="201">
        <v>0</v>
      </c>
      <c r="I178" s="201">
        <v>0</v>
      </c>
      <c r="J178" s="201">
        <v>0</v>
      </c>
      <c r="K178" s="201">
        <v>0</v>
      </c>
      <c r="L178" s="201">
        <v>3086558109.8899999</v>
      </c>
      <c r="M178" s="202">
        <v>3086558109.8899999</v>
      </c>
      <c r="N178" s="201">
        <v>-14084888.139999999</v>
      </c>
      <c r="O178" s="203">
        <v>3072473221.75</v>
      </c>
      <c r="P178" s="204"/>
      <c r="Q178" s="204"/>
      <c r="R178" s="92"/>
    </row>
    <row r="179" spans="1:18" ht="12" customHeight="1">
      <c r="A179" s="69" t="s">
        <v>474</v>
      </c>
      <c r="B179" s="85" t="s">
        <v>475</v>
      </c>
      <c r="C179" s="90" t="s">
        <v>476</v>
      </c>
      <c r="D179" s="201">
        <v>-1759831.22</v>
      </c>
      <c r="E179" s="201">
        <v>-77842</v>
      </c>
      <c r="F179" s="201">
        <v>0</v>
      </c>
      <c r="G179" s="201">
        <v>0</v>
      </c>
      <c r="H179" s="201">
        <v>0</v>
      </c>
      <c r="I179" s="201">
        <v>0</v>
      </c>
      <c r="J179" s="201">
        <v>109000</v>
      </c>
      <c r="K179" s="201">
        <v>0</v>
      </c>
      <c r="L179" s="201">
        <v>-11200966.390000001</v>
      </c>
      <c r="M179" s="202">
        <v>-12929639.610000001</v>
      </c>
      <c r="N179" s="201">
        <v>1036318</v>
      </c>
      <c r="O179" s="203">
        <v>-11893321.610000001</v>
      </c>
      <c r="P179" s="204"/>
      <c r="Q179" s="204"/>
      <c r="R179" s="92"/>
    </row>
    <row r="180" spans="1:18" ht="12" customHeight="1">
      <c r="B180" s="96"/>
      <c r="C180" s="90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04"/>
      <c r="Q180" s="204"/>
      <c r="R180" s="92"/>
    </row>
    <row r="181" spans="1:18" ht="12" customHeight="1">
      <c r="B181" s="97" t="s">
        <v>477</v>
      </c>
      <c r="C181" s="90"/>
      <c r="D181" s="217">
        <v>-822415210.79000044</v>
      </c>
      <c r="E181" s="217">
        <v>92131551.889999986</v>
      </c>
      <c r="F181" s="217">
        <v>167382186.23999998</v>
      </c>
      <c r="G181" s="217">
        <v>162348785.13000003</v>
      </c>
      <c r="H181" s="217">
        <v>18866472.77</v>
      </c>
      <c r="I181" s="217">
        <v>22195.589999999997</v>
      </c>
      <c r="J181" s="217">
        <v>1002126974.54</v>
      </c>
      <c r="K181" s="217">
        <v>-1853509.9299999997</v>
      </c>
      <c r="L181" s="217">
        <v>4094415134.6100001</v>
      </c>
      <c r="M181" s="217">
        <v>4713024580.0500002</v>
      </c>
      <c r="N181" s="217">
        <v>-13048570.139999999</v>
      </c>
      <c r="O181" s="217">
        <v>4699976009.9099998</v>
      </c>
      <c r="P181" s="204"/>
      <c r="Q181" s="204"/>
      <c r="R181" s="92"/>
    </row>
    <row r="182" spans="1:18" ht="12" customHeight="1">
      <c r="B182" s="96"/>
      <c r="C182" s="90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9"/>
      <c r="P182" s="204"/>
      <c r="Q182" s="204"/>
      <c r="R182" s="92"/>
    </row>
    <row r="183" spans="1:18" ht="12" customHeight="1">
      <c r="B183" s="98" t="s">
        <v>478</v>
      </c>
      <c r="C183" s="99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03"/>
      <c r="P183" s="204"/>
      <c r="Q183" s="204"/>
      <c r="R183" s="92"/>
    </row>
    <row r="184" spans="1:18" ht="12" customHeight="1">
      <c r="B184" s="100"/>
      <c r="C184" s="83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03"/>
      <c r="P184" s="204"/>
      <c r="Q184" s="204"/>
      <c r="R184" s="92"/>
    </row>
    <row r="185" spans="1:18" ht="12" customHeight="1">
      <c r="A185" s="69" t="s">
        <v>479</v>
      </c>
      <c r="B185" s="85" t="s">
        <v>480</v>
      </c>
      <c r="C185" s="89" t="s">
        <v>481</v>
      </c>
      <c r="D185" s="201">
        <v>54250335.289999999</v>
      </c>
      <c r="E185" s="201">
        <v>0</v>
      </c>
      <c r="F185" s="201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0</v>
      </c>
      <c r="L185" s="201">
        <v>0</v>
      </c>
      <c r="M185" s="202">
        <v>54250335.289999999</v>
      </c>
      <c r="N185" s="201">
        <v>386760.01</v>
      </c>
      <c r="O185" s="203">
        <v>54637095.299999997</v>
      </c>
      <c r="P185" s="204" t="s">
        <v>1453</v>
      </c>
      <c r="Q185" s="204"/>
      <c r="R185" s="92"/>
    </row>
    <row r="186" spans="1:18" ht="12" customHeight="1">
      <c r="A186" s="69" t="s">
        <v>482</v>
      </c>
      <c r="B186" s="85" t="s">
        <v>483</v>
      </c>
      <c r="C186" s="89" t="s">
        <v>484</v>
      </c>
      <c r="D186" s="201">
        <v>394727649.76999998</v>
      </c>
      <c r="E186" s="201">
        <v>0</v>
      </c>
      <c r="F186" s="201">
        <v>0</v>
      </c>
      <c r="G186" s="201">
        <v>0</v>
      </c>
      <c r="H186" s="201">
        <v>0</v>
      </c>
      <c r="I186" s="201">
        <v>0</v>
      </c>
      <c r="J186" s="201">
        <v>0</v>
      </c>
      <c r="K186" s="201">
        <v>0</v>
      </c>
      <c r="L186" s="201">
        <v>0</v>
      </c>
      <c r="M186" s="202">
        <v>394727649.76999998</v>
      </c>
      <c r="N186" s="201">
        <v>-387185698.43000001</v>
      </c>
      <c r="O186" s="203">
        <v>7541951.3399999738</v>
      </c>
      <c r="P186" s="204" t="s">
        <v>1453</v>
      </c>
      <c r="Q186" s="204"/>
      <c r="R186" s="92"/>
    </row>
    <row r="187" spans="1:18" ht="12" customHeight="1">
      <c r="A187" s="69" t="s">
        <v>485</v>
      </c>
      <c r="B187" s="85" t="s">
        <v>486</v>
      </c>
      <c r="C187" s="89" t="s">
        <v>487</v>
      </c>
      <c r="D187" s="201">
        <v>127951287.35000001</v>
      </c>
      <c r="E187" s="201">
        <v>0</v>
      </c>
      <c r="F187" s="201">
        <v>0</v>
      </c>
      <c r="G187" s="201">
        <v>0</v>
      </c>
      <c r="H187" s="201">
        <v>0</v>
      </c>
      <c r="I187" s="201">
        <v>0</v>
      </c>
      <c r="J187" s="201">
        <v>0</v>
      </c>
      <c r="K187" s="201">
        <v>0</v>
      </c>
      <c r="L187" s="201">
        <v>0</v>
      </c>
      <c r="M187" s="202">
        <v>127951287.35000001</v>
      </c>
      <c r="N187" s="201">
        <v>-38092.629999999997</v>
      </c>
      <c r="O187" s="203">
        <v>127913194.72000001</v>
      </c>
      <c r="P187" s="204" t="s">
        <v>1453</v>
      </c>
      <c r="Q187" s="204"/>
      <c r="R187" s="92"/>
    </row>
    <row r="188" spans="1:18" ht="12" customHeight="1">
      <c r="A188" s="69" t="s">
        <v>488</v>
      </c>
      <c r="B188" s="85" t="s">
        <v>1454</v>
      </c>
      <c r="C188" s="89" t="s">
        <v>489</v>
      </c>
      <c r="D188" s="201">
        <v>15971469.380000001</v>
      </c>
      <c r="E188" s="201">
        <v>0</v>
      </c>
      <c r="F188" s="201">
        <v>0</v>
      </c>
      <c r="G188" s="201">
        <v>0</v>
      </c>
      <c r="H188" s="201">
        <v>0</v>
      </c>
      <c r="I188" s="201">
        <v>0</v>
      </c>
      <c r="J188" s="201">
        <v>0</v>
      </c>
      <c r="K188" s="201">
        <v>0</v>
      </c>
      <c r="L188" s="201">
        <v>0</v>
      </c>
      <c r="M188" s="202">
        <v>15971469.380000001</v>
      </c>
      <c r="N188" s="201">
        <v>0</v>
      </c>
      <c r="O188" s="203">
        <v>15971469.380000001</v>
      </c>
      <c r="P188" s="204" t="s">
        <v>1453</v>
      </c>
      <c r="Q188" s="204"/>
      <c r="R188" s="92"/>
    </row>
    <row r="189" spans="1:18" ht="12" customHeight="1">
      <c r="A189" s="69" t="s">
        <v>490</v>
      </c>
      <c r="B189" s="85" t="s">
        <v>491</v>
      </c>
      <c r="C189" s="89" t="s">
        <v>492</v>
      </c>
      <c r="D189" s="201">
        <v>14840291.76</v>
      </c>
      <c r="E189" s="201">
        <v>0</v>
      </c>
      <c r="F189" s="201">
        <v>0</v>
      </c>
      <c r="G189" s="201">
        <v>0</v>
      </c>
      <c r="H189" s="201">
        <v>0</v>
      </c>
      <c r="I189" s="201">
        <v>0</v>
      </c>
      <c r="J189" s="201">
        <v>0</v>
      </c>
      <c r="K189" s="201">
        <v>0</v>
      </c>
      <c r="L189" s="201">
        <v>0</v>
      </c>
      <c r="M189" s="202">
        <v>14840291.76</v>
      </c>
      <c r="N189" s="201">
        <v>0</v>
      </c>
      <c r="O189" s="203">
        <v>14840291.76</v>
      </c>
      <c r="P189" s="204" t="s">
        <v>1453</v>
      </c>
      <c r="Q189" s="204"/>
      <c r="R189" s="92"/>
    </row>
    <row r="190" spans="1:18" ht="12" customHeight="1">
      <c r="A190" s="69" t="s">
        <v>493</v>
      </c>
      <c r="B190" s="85" t="s">
        <v>494</v>
      </c>
      <c r="C190" s="89" t="s">
        <v>495</v>
      </c>
      <c r="D190" s="201">
        <v>1146653.49</v>
      </c>
      <c r="E190" s="201">
        <v>0</v>
      </c>
      <c r="F190" s="201">
        <v>0</v>
      </c>
      <c r="G190" s="201">
        <v>0</v>
      </c>
      <c r="H190" s="201">
        <v>0</v>
      </c>
      <c r="I190" s="201">
        <v>0</v>
      </c>
      <c r="J190" s="201">
        <v>0</v>
      </c>
      <c r="K190" s="201">
        <v>0</v>
      </c>
      <c r="L190" s="201">
        <v>0</v>
      </c>
      <c r="M190" s="202">
        <v>1146653.49</v>
      </c>
      <c r="N190" s="201">
        <v>0</v>
      </c>
      <c r="O190" s="203">
        <v>1146653.49</v>
      </c>
      <c r="P190" s="204" t="s">
        <v>1453</v>
      </c>
      <c r="Q190" s="204"/>
      <c r="R190" s="92"/>
    </row>
    <row r="191" spans="1:18" ht="12" customHeight="1">
      <c r="A191" s="69" t="s">
        <v>496</v>
      </c>
      <c r="B191" s="85" t="s">
        <v>497</v>
      </c>
      <c r="C191" s="89" t="s">
        <v>498</v>
      </c>
      <c r="D191" s="201">
        <v>0</v>
      </c>
      <c r="E191" s="201">
        <v>0</v>
      </c>
      <c r="F191" s="201">
        <v>0</v>
      </c>
      <c r="G191" s="201">
        <v>0</v>
      </c>
      <c r="H191" s="201">
        <v>0</v>
      </c>
      <c r="I191" s="201">
        <v>0</v>
      </c>
      <c r="J191" s="201">
        <v>0</v>
      </c>
      <c r="K191" s="201">
        <v>0</v>
      </c>
      <c r="L191" s="201">
        <v>0</v>
      </c>
      <c r="M191" s="202">
        <v>0</v>
      </c>
      <c r="N191" s="201">
        <v>0</v>
      </c>
      <c r="O191" s="203">
        <v>0</v>
      </c>
      <c r="P191" s="204" t="s">
        <v>1453</v>
      </c>
      <c r="Q191" s="204"/>
      <c r="R191" s="92"/>
    </row>
    <row r="192" spans="1:18" ht="12" customHeight="1">
      <c r="A192" s="69" t="s">
        <v>499</v>
      </c>
      <c r="B192" s="85" t="s">
        <v>500</v>
      </c>
      <c r="C192" s="89" t="s">
        <v>501</v>
      </c>
      <c r="D192" s="201">
        <v>518221.61</v>
      </c>
      <c r="E192" s="201">
        <v>18750</v>
      </c>
      <c r="F192" s="201">
        <v>0</v>
      </c>
      <c r="G192" s="201">
        <v>0</v>
      </c>
      <c r="H192" s="201">
        <v>0</v>
      </c>
      <c r="I192" s="201">
        <v>0</v>
      </c>
      <c r="J192" s="201">
        <v>0</v>
      </c>
      <c r="K192" s="201">
        <v>0</v>
      </c>
      <c r="L192" s="201">
        <v>0</v>
      </c>
      <c r="M192" s="202">
        <v>536971.61</v>
      </c>
      <c r="N192" s="201">
        <v>0</v>
      </c>
      <c r="O192" s="203">
        <v>536971.61</v>
      </c>
      <c r="P192" s="204" t="s">
        <v>1453</v>
      </c>
      <c r="Q192" s="204"/>
      <c r="R192" s="92"/>
    </row>
    <row r="193" spans="1:18" ht="12" customHeight="1">
      <c r="A193" s="69" t="s">
        <v>502</v>
      </c>
      <c r="B193" s="85" t="s">
        <v>503</v>
      </c>
      <c r="C193" s="89" t="s">
        <v>504</v>
      </c>
      <c r="D193" s="201">
        <v>4102068.7399999993</v>
      </c>
      <c r="E193" s="201">
        <v>0</v>
      </c>
      <c r="F193" s="201">
        <v>0</v>
      </c>
      <c r="G193" s="201">
        <v>0</v>
      </c>
      <c r="H193" s="201">
        <v>0</v>
      </c>
      <c r="I193" s="201">
        <v>0</v>
      </c>
      <c r="J193" s="201">
        <v>0</v>
      </c>
      <c r="K193" s="201">
        <v>0</v>
      </c>
      <c r="L193" s="201">
        <v>0</v>
      </c>
      <c r="M193" s="202">
        <v>4102068.7399999993</v>
      </c>
      <c r="N193" s="201">
        <v>0</v>
      </c>
      <c r="O193" s="203">
        <v>4102068.7399999993</v>
      </c>
      <c r="P193" s="204" t="s">
        <v>1453</v>
      </c>
      <c r="Q193" s="204"/>
      <c r="R193" s="92"/>
    </row>
    <row r="194" spans="1:18" ht="12" customHeight="1">
      <c r="A194" s="69" t="s">
        <v>505</v>
      </c>
      <c r="B194" s="85" t="s">
        <v>506</v>
      </c>
      <c r="C194" s="90" t="s">
        <v>507</v>
      </c>
      <c r="D194" s="201">
        <v>55653861.129999995</v>
      </c>
      <c r="E194" s="201">
        <v>0</v>
      </c>
      <c r="F194" s="201">
        <v>0</v>
      </c>
      <c r="G194" s="201">
        <v>0</v>
      </c>
      <c r="H194" s="201">
        <v>0</v>
      </c>
      <c r="I194" s="201">
        <v>0</v>
      </c>
      <c r="J194" s="201">
        <v>0</v>
      </c>
      <c r="K194" s="201">
        <v>0</v>
      </c>
      <c r="L194" s="201">
        <v>0</v>
      </c>
      <c r="M194" s="202">
        <v>55653861.129999995</v>
      </c>
      <c r="N194" s="201">
        <v>0</v>
      </c>
      <c r="O194" s="203">
        <v>55653861.129999995</v>
      </c>
      <c r="P194" s="204" t="s">
        <v>1453</v>
      </c>
      <c r="Q194" s="204"/>
      <c r="R194" s="103"/>
    </row>
    <row r="195" spans="1:18" ht="12" customHeight="1">
      <c r="A195" s="69" t="s">
        <v>508</v>
      </c>
      <c r="B195" s="85" t="s">
        <v>509</v>
      </c>
      <c r="C195" s="90" t="s">
        <v>510</v>
      </c>
      <c r="D195" s="201">
        <v>15536020.609999999</v>
      </c>
      <c r="E195" s="201">
        <v>0</v>
      </c>
      <c r="F195" s="201">
        <v>0</v>
      </c>
      <c r="G195" s="201">
        <v>0</v>
      </c>
      <c r="H195" s="201">
        <v>0</v>
      </c>
      <c r="I195" s="201">
        <v>0</v>
      </c>
      <c r="J195" s="201">
        <v>0</v>
      </c>
      <c r="K195" s="201">
        <v>0</v>
      </c>
      <c r="L195" s="201">
        <v>0</v>
      </c>
      <c r="M195" s="202">
        <v>15536020.609999999</v>
      </c>
      <c r="N195" s="201">
        <v>0</v>
      </c>
      <c r="O195" s="203">
        <v>15536020.609999999</v>
      </c>
      <c r="P195" s="204" t="s">
        <v>1453</v>
      </c>
      <c r="Q195" s="204"/>
      <c r="R195" s="103"/>
    </row>
    <row r="196" spans="1:18" ht="12" customHeight="1">
      <c r="A196" s="69" t="s">
        <v>511</v>
      </c>
      <c r="B196" s="85" t="s">
        <v>1455</v>
      </c>
      <c r="C196" s="90" t="s">
        <v>512</v>
      </c>
      <c r="D196" s="201">
        <v>1583203.13</v>
      </c>
      <c r="E196" s="201">
        <v>0</v>
      </c>
      <c r="F196" s="201">
        <v>0</v>
      </c>
      <c r="G196" s="201">
        <v>0</v>
      </c>
      <c r="H196" s="201">
        <v>0</v>
      </c>
      <c r="I196" s="201">
        <v>0</v>
      </c>
      <c r="J196" s="201">
        <v>0</v>
      </c>
      <c r="K196" s="201">
        <v>0</v>
      </c>
      <c r="L196" s="201">
        <v>0</v>
      </c>
      <c r="M196" s="202">
        <v>1583203.13</v>
      </c>
      <c r="N196" s="201">
        <v>0</v>
      </c>
      <c r="O196" s="203">
        <v>1583203.13</v>
      </c>
      <c r="P196" s="204" t="s">
        <v>1453</v>
      </c>
      <c r="Q196" s="204"/>
      <c r="R196" s="92"/>
    </row>
    <row r="197" spans="1:18" ht="12" customHeight="1">
      <c r="A197" s="69" t="s">
        <v>513</v>
      </c>
      <c r="B197" s="85" t="s">
        <v>514</v>
      </c>
      <c r="C197" s="90" t="s">
        <v>515</v>
      </c>
      <c r="D197" s="201">
        <v>3723224.51</v>
      </c>
      <c r="E197" s="201">
        <v>0</v>
      </c>
      <c r="F197" s="201">
        <v>0</v>
      </c>
      <c r="G197" s="201">
        <v>0</v>
      </c>
      <c r="H197" s="201">
        <v>0</v>
      </c>
      <c r="I197" s="201">
        <v>0</v>
      </c>
      <c r="J197" s="201">
        <v>0</v>
      </c>
      <c r="K197" s="201">
        <v>0</v>
      </c>
      <c r="L197" s="201">
        <v>0</v>
      </c>
      <c r="M197" s="202">
        <v>3723224.51</v>
      </c>
      <c r="N197" s="201">
        <v>0</v>
      </c>
      <c r="O197" s="203">
        <v>3723224.51</v>
      </c>
      <c r="P197" s="204" t="s">
        <v>1453</v>
      </c>
      <c r="Q197" s="204"/>
      <c r="R197" s="92"/>
    </row>
    <row r="198" spans="1:18" ht="12" customHeight="1">
      <c r="A198" s="69" t="s">
        <v>516</v>
      </c>
      <c r="B198" s="85" t="s">
        <v>517</v>
      </c>
      <c r="C198" s="89" t="s">
        <v>518</v>
      </c>
      <c r="D198" s="201">
        <v>51696.340000000004</v>
      </c>
      <c r="E198" s="201">
        <v>0</v>
      </c>
      <c r="F198" s="201">
        <v>0</v>
      </c>
      <c r="G198" s="201">
        <v>0</v>
      </c>
      <c r="H198" s="201">
        <v>0</v>
      </c>
      <c r="I198" s="201">
        <v>0</v>
      </c>
      <c r="J198" s="201">
        <v>0</v>
      </c>
      <c r="K198" s="201">
        <v>0</v>
      </c>
      <c r="L198" s="201">
        <v>0</v>
      </c>
      <c r="M198" s="202">
        <v>51696.340000000004</v>
      </c>
      <c r="N198" s="201">
        <v>0</v>
      </c>
      <c r="O198" s="203">
        <v>51696.340000000004</v>
      </c>
      <c r="P198" s="204" t="s">
        <v>1453</v>
      </c>
      <c r="Q198" s="204"/>
      <c r="R198" s="92"/>
    </row>
    <row r="199" spans="1:18" ht="12" customHeight="1">
      <c r="A199" s="69" t="s">
        <v>519</v>
      </c>
      <c r="B199" s="85" t="s">
        <v>520</v>
      </c>
      <c r="C199" s="90" t="s">
        <v>521</v>
      </c>
      <c r="D199" s="201">
        <v>0</v>
      </c>
      <c r="E199" s="201">
        <v>0</v>
      </c>
      <c r="F199" s="201">
        <v>0</v>
      </c>
      <c r="G199" s="201">
        <v>0</v>
      </c>
      <c r="H199" s="201">
        <v>0</v>
      </c>
      <c r="I199" s="201">
        <v>0</v>
      </c>
      <c r="J199" s="201">
        <v>0</v>
      </c>
      <c r="K199" s="201">
        <v>0</v>
      </c>
      <c r="L199" s="201">
        <v>0</v>
      </c>
      <c r="M199" s="202">
        <v>0</v>
      </c>
      <c r="N199" s="201">
        <v>0</v>
      </c>
      <c r="O199" s="203">
        <v>0</v>
      </c>
      <c r="P199" s="204" t="s">
        <v>1453</v>
      </c>
      <c r="Q199" s="204"/>
      <c r="R199" s="92"/>
    </row>
    <row r="200" spans="1:18" ht="12" customHeight="1">
      <c r="A200" s="69" t="s">
        <v>522</v>
      </c>
      <c r="B200" s="85" t="s">
        <v>523</v>
      </c>
      <c r="C200" s="90" t="s">
        <v>524</v>
      </c>
      <c r="D200" s="201">
        <v>8280</v>
      </c>
      <c r="E200" s="201">
        <v>0</v>
      </c>
      <c r="F200" s="201">
        <v>0</v>
      </c>
      <c r="G200" s="201">
        <v>0</v>
      </c>
      <c r="H200" s="201">
        <v>0</v>
      </c>
      <c r="I200" s="201">
        <v>0</v>
      </c>
      <c r="J200" s="201">
        <v>0</v>
      </c>
      <c r="K200" s="201">
        <v>0</v>
      </c>
      <c r="L200" s="201">
        <v>0</v>
      </c>
      <c r="M200" s="202">
        <v>8280</v>
      </c>
      <c r="N200" s="201">
        <v>0</v>
      </c>
      <c r="O200" s="203">
        <v>8280</v>
      </c>
      <c r="P200" s="204" t="s">
        <v>1453</v>
      </c>
      <c r="Q200" s="204"/>
      <c r="R200" s="92"/>
    </row>
    <row r="201" spans="1:18" ht="12" customHeight="1">
      <c r="B201" s="104"/>
      <c r="C201" s="90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04"/>
      <c r="Q201" s="204"/>
      <c r="R201" s="92"/>
    </row>
    <row r="202" spans="1:18" ht="12" customHeight="1">
      <c r="B202" s="97" t="s">
        <v>525</v>
      </c>
      <c r="C202" s="90"/>
      <c r="D202" s="217">
        <v>690064263.11000001</v>
      </c>
      <c r="E202" s="217">
        <v>18750</v>
      </c>
      <c r="F202" s="217">
        <v>0</v>
      </c>
      <c r="G202" s="217">
        <v>0</v>
      </c>
      <c r="H202" s="217">
        <v>0</v>
      </c>
      <c r="I202" s="217">
        <v>0</v>
      </c>
      <c r="J202" s="217">
        <v>0</v>
      </c>
      <c r="K202" s="217">
        <v>0</v>
      </c>
      <c r="L202" s="217">
        <v>0</v>
      </c>
      <c r="M202" s="217">
        <v>690083013.11000001</v>
      </c>
      <c r="N202" s="217">
        <v>-386837031.05000001</v>
      </c>
      <c r="O202" s="217">
        <v>303245982.06</v>
      </c>
      <c r="P202" s="204"/>
      <c r="Q202" s="204"/>
      <c r="R202" s="92"/>
    </row>
    <row r="203" spans="1:18" ht="12" customHeight="1">
      <c r="B203" s="104"/>
      <c r="C203" s="90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9"/>
      <c r="P203" s="204"/>
      <c r="Q203" s="204"/>
      <c r="R203" s="92"/>
    </row>
    <row r="204" spans="1:18" ht="12" customHeight="1">
      <c r="A204" s="69" t="s">
        <v>526</v>
      </c>
      <c r="B204" s="94" t="s">
        <v>527</v>
      </c>
      <c r="C204" s="95" t="s">
        <v>528</v>
      </c>
      <c r="D204" s="201">
        <v>0</v>
      </c>
      <c r="E204" s="201">
        <v>0</v>
      </c>
      <c r="F204" s="201">
        <v>0</v>
      </c>
      <c r="G204" s="201">
        <v>0</v>
      </c>
      <c r="H204" s="201">
        <v>0</v>
      </c>
      <c r="I204" s="201">
        <v>0</v>
      </c>
      <c r="J204" s="201">
        <v>0</v>
      </c>
      <c r="K204" s="201">
        <v>0</v>
      </c>
      <c r="L204" s="201">
        <v>0</v>
      </c>
      <c r="M204" s="202">
        <v>0</v>
      </c>
      <c r="N204" s="201">
        <v>0</v>
      </c>
      <c r="O204" s="203">
        <v>0</v>
      </c>
      <c r="P204" s="204" t="s">
        <v>1453</v>
      </c>
      <c r="Q204" s="204"/>
      <c r="R204" s="92"/>
    </row>
    <row r="205" spans="1:18" ht="12" customHeight="1">
      <c r="A205" s="69" t="s">
        <v>526</v>
      </c>
      <c r="B205" s="87" t="s">
        <v>529</v>
      </c>
      <c r="C205" s="89" t="s">
        <v>530</v>
      </c>
      <c r="D205" s="201">
        <v>10151</v>
      </c>
      <c r="E205" s="201">
        <v>0</v>
      </c>
      <c r="F205" s="201">
        <v>13166</v>
      </c>
      <c r="G205" s="201">
        <v>0</v>
      </c>
      <c r="H205" s="201">
        <v>0</v>
      </c>
      <c r="I205" s="201">
        <v>0</v>
      </c>
      <c r="J205" s="201">
        <v>0</v>
      </c>
      <c r="K205" s="201">
        <v>0</v>
      </c>
      <c r="L205" s="201">
        <v>0</v>
      </c>
      <c r="M205" s="202">
        <v>23317</v>
      </c>
      <c r="N205" s="201">
        <v>0</v>
      </c>
      <c r="O205" s="203">
        <v>23317</v>
      </c>
      <c r="P205" s="204" t="s">
        <v>1453</v>
      </c>
      <c r="Q205" s="204"/>
      <c r="R205" s="92"/>
    </row>
    <row r="206" spans="1:18" ht="12" customHeight="1">
      <c r="A206" s="69" t="s">
        <v>531</v>
      </c>
      <c r="B206" s="105" t="s">
        <v>532</v>
      </c>
      <c r="C206" s="89" t="s">
        <v>533</v>
      </c>
      <c r="D206" s="201">
        <v>16594903.750000004</v>
      </c>
      <c r="E206" s="201">
        <v>620468</v>
      </c>
      <c r="F206" s="201">
        <v>1797165.86</v>
      </c>
      <c r="G206" s="201">
        <v>0</v>
      </c>
      <c r="H206" s="201">
        <v>0</v>
      </c>
      <c r="I206" s="201">
        <v>0</v>
      </c>
      <c r="J206" s="201">
        <v>0</v>
      </c>
      <c r="K206" s="201">
        <v>0</v>
      </c>
      <c r="L206" s="201">
        <v>0</v>
      </c>
      <c r="M206" s="202">
        <v>19012537.610000003</v>
      </c>
      <c r="N206" s="201">
        <v>0</v>
      </c>
      <c r="O206" s="203">
        <v>19012537.610000003</v>
      </c>
      <c r="P206" s="204" t="s">
        <v>1453</v>
      </c>
      <c r="Q206" s="204"/>
      <c r="R206" s="92"/>
    </row>
    <row r="207" spans="1:18" ht="12" customHeight="1">
      <c r="A207" s="69" t="s">
        <v>531</v>
      </c>
      <c r="B207" s="105" t="s">
        <v>534</v>
      </c>
      <c r="C207" s="89" t="s">
        <v>535</v>
      </c>
      <c r="D207" s="201">
        <v>-70166.679999999993</v>
      </c>
      <c r="E207" s="201">
        <v>0</v>
      </c>
      <c r="F207" s="201">
        <v>0</v>
      </c>
      <c r="G207" s="201">
        <v>0</v>
      </c>
      <c r="H207" s="201">
        <v>0</v>
      </c>
      <c r="I207" s="201">
        <v>0</v>
      </c>
      <c r="J207" s="201">
        <v>0</v>
      </c>
      <c r="K207" s="201">
        <v>0</v>
      </c>
      <c r="L207" s="201">
        <v>0</v>
      </c>
      <c r="M207" s="202">
        <v>-70166.679999999993</v>
      </c>
      <c r="N207" s="201">
        <v>0</v>
      </c>
      <c r="O207" s="203">
        <v>-70166.679999999993</v>
      </c>
      <c r="P207" s="204" t="s">
        <v>1453</v>
      </c>
      <c r="Q207" s="204"/>
      <c r="R207" s="92"/>
    </row>
    <row r="208" spans="1:18" ht="12" customHeight="1">
      <c r="A208" s="69" t="s">
        <v>531</v>
      </c>
      <c r="B208" s="87" t="s">
        <v>536</v>
      </c>
      <c r="C208" s="89" t="s">
        <v>537</v>
      </c>
      <c r="D208" s="201">
        <v>34256.68</v>
      </c>
      <c r="E208" s="201">
        <v>0</v>
      </c>
      <c r="F208" s="201">
        <v>0</v>
      </c>
      <c r="G208" s="201">
        <v>0</v>
      </c>
      <c r="H208" s="201">
        <v>0</v>
      </c>
      <c r="I208" s="201">
        <v>0</v>
      </c>
      <c r="J208" s="201">
        <v>0</v>
      </c>
      <c r="K208" s="201">
        <v>0</v>
      </c>
      <c r="L208" s="201">
        <v>0</v>
      </c>
      <c r="M208" s="202">
        <v>34256.68</v>
      </c>
      <c r="N208" s="201">
        <v>0</v>
      </c>
      <c r="O208" s="203">
        <v>34256.68</v>
      </c>
      <c r="P208" s="204" t="s">
        <v>1453</v>
      </c>
      <c r="Q208" s="204"/>
      <c r="R208" s="92"/>
    </row>
    <row r="209" spans="1:18" ht="12" customHeight="1">
      <c r="A209" s="69" t="s">
        <v>538</v>
      </c>
      <c r="B209" s="105" t="s">
        <v>539</v>
      </c>
      <c r="C209" s="89" t="s">
        <v>540</v>
      </c>
      <c r="D209" s="201">
        <v>1486129.58</v>
      </c>
      <c r="E209" s="201">
        <v>0</v>
      </c>
      <c r="F209" s="201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0</v>
      </c>
      <c r="L209" s="201">
        <v>0</v>
      </c>
      <c r="M209" s="202">
        <v>1486129.58</v>
      </c>
      <c r="N209" s="201">
        <v>0</v>
      </c>
      <c r="O209" s="203">
        <v>1486129.58</v>
      </c>
      <c r="P209" s="204" t="s">
        <v>1453</v>
      </c>
      <c r="Q209" s="204"/>
      <c r="R209" s="92"/>
    </row>
    <row r="210" spans="1:18" ht="12" customHeight="1">
      <c r="A210" s="69" t="s">
        <v>541</v>
      </c>
      <c r="B210" s="105" t="s">
        <v>542</v>
      </c>
      <c r="C210" s="89" t="s">
        <v>543</v>
      </c>
      <c r="D210" s="201">
        <v>5188069.63</v>
      </c>
      <c r="E210" s="201">
        <v>0</v>
      </c>
      <c r="F210" s="201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0</v>
      </c>
      <c r="L210" s="201">
        <v>0</v>
      </c>
      <c r="M210" s="202">
        <v>5188069.63</v>
      </c>
      <c r="N210" s="201">
        <v>0</v>
      </c>
      <c r="O210" s="203">
        <v>5188069.63</v>
      </c>
      <c r="P210" s="204" t="s">
        <v>1453</v>
      </c>
      <c r="Q210" s="204"/>
      <c r="R210" s="92"/>
    </row>
    <row r="211" spans="1:18" ht="12" customHeight="1">
      <c r="A211" s="69" t="s">
        <v>544</v>
      </c>
      <c r="B211" s="105" t="s">
        <v>545</v>
      </c>
      <c r="C211" s="89" t="s">
        <v>546</v>
      </c>
      <c r="D211" s="201">
        <v>180259.40999999997</v>
      </c>
      <c r="E211" s="201">
        <v>0</v>
      </c>
      <c r="F211" s="201">
        <v>0</v>
      </c>
      <c r="G211" s="201">
        <v>0</v>
      </c>
      <c r="H211" s="201">
        <v>0</v>
      </c>
      <c r="I211" s="201">
        <v>0</v>
      </c>
      <c r="J211" s="201">
        <v>0</v>
      </c>
      <c r="K211" s="201">
        <v>0</v>
      </c>
      <c r="L211" s="201">
        <v>0</v>
      </c>
      <c r="M211" s="202">
        <v>180259.40999999997</v>
      </c>
      <c r="N211" s="201">
        <v>0</v>
      </c>
      <c r="O211" s="203">
        <v>180259.40999999997</v>
      </c>
      <c r="P211" s="204" t="s">
        <v>1453</v>
      </c>
      <c r="Q211" s="204"/>
      <c r="R211" s="92"/>
    </row>
    <row r="212" spans="1:18" ht="12" customHeight="1">
      <c r="B212" s="106" t="s">
        <v>547</v>
      </c>
      <c r="C212" s="89" t="s">
        <v>548</v>
      </c>
      <c r="D212" s="201">
        <v>193006.32</v>
      </c>
      <c r="E212" s="201">
        <v>0</v>
      </c>
      <c r="F212" s="201">
        <v>0</v>
      </c>
      <c r="G212" s="201">
        <v>0</v>
      </c>
      <c r="H212" s="201">
        <v>0</v>
      </c>
      <c r="I212" s="201">
        <v>0</v>
      </c>
      <c r="J212" s="201">
        <v>0</v>
      </c>
      <c r="K212" s="201">
        <v>0</v>
      </c>
      <c r="L212" s="201">
        <v>0</v>
      </c>
      <c r="M212" s="202">
        <v>193006.32</v>
      </c>
      <c r="N212" s="201">
        <v>0</v>
      </c>
      <c r="O212" s="203">
        <v>193006.32</v>
      </c>
      <c r="P212" s="204" t="s">
        <v>1453</v>
      </c>
      <c r="Q212" s="204"/>
      <c r="R212" s="92"/>
    </row>
    <row r="213" spans="1:18" ht="12" customHeight="1">
      <c r="B213" s="105" t="s">
        <v>549</v>
      </c>
      <c r="C213" s="89" t="s">
        <v>550</v>
      </c>
      <c r="D213" s="201">
        <v>3302.88</v>
      </c>
      <c r="E213" s="201">
        <v>0</v>
      </c>
      <c r="F213" s="201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0</v>
      </c>
      <c r="M213" s="202">
        <v>3302.88</v>
      </c>
      <c r="N213" s="201">
        <v>0</v>
      </c>
      <c r="O213" s="203">
        <v>3302.88</v>
      </c>
      <c r="P213" s="204" t="s">
        <v>1453</v>
      </c>
      <c r="Q213" s="204"/>
      <c r="R213" s="92"/>
    </row>
    <row r="214" spans="1:18" ht="12" customHeight="1">
      <c r="A214" s="69" t="s">
        <v>551</v>
      </c>
      <c r="B214" s="105" t="s">
        <v>552</v>
      </c>
      <c r="C214" s="89" t="s">
        <v>553</v>
      </c>
      <c r="D214" s="201">
        <v>86550.93</v>
      </c>
      <c r="E214" s="201">
        <v>0</v>
      </c>
      <c r="F214" s="201">
        <v>0</v>
      </c>
      <c r="G214" s="201">
        <v>0</v>
      </c>
      <c r="H214" s="201">
        <v>0</v>
      </c>
      <c r="I214" s="201">
        <v>0</v>
      </c>
      <c r="J214" s="201">
        <v>0</v>
      </c>
      <c r="K214" s="201">
        <v>0</v>
      </c>
      <c r="L214" s="201">
        <v>0</v>
      </c>
      <c r="M214" s="202">
        <v>86550.93</v>
      </c>
      <c r="N214" s="201">
        <v>0</v>
      </c>
      <c r="O214" s="203">
        <v>86550.93</v>
      </c>
      <c r="P214" s="204" t="s">
        <v>1453</v>
      </c>
      <c r="Q214" s="204"/>
      <c r="R214" s="92"/>
    </row>
    <row r="215" spans="1:18" ht="12" customHeight="1">
      <c r="B215" s="105" t="s">
        <v>554</v>
      </c>
      <c r="C215" s="89" t="s">
        <v>555</v>
      </c>
      <c r="D215" s="201">
        <v>0</v>
      </c>
      <c r="E215" s="201">
        <v>0</v>
      </c>
      <c r="F215" s="201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0</v>
      </c>
      <c r="L215" s="201">
        <v>0</v>
      </c>
      <c r="M215" s="202">
        <v>0</v>
      </c>
      <c r="N215" s="201">
        <v>0</v>
      </c>
      <c r="O215" s="203">
        <v>0</v>
      </c>
      <c r="P215" s="204" t="s">
        <v>1453</v>
      </c>
      <c r="Q215" s="204"/>
      <c r="R215" s="92"/>
    </row>
    <row r="216" spans="1:18" ht="12" customHeight="1">
      <c r="A216" s="69" t="s">
        <v>551</v>
      </c>
      <c r="B216" s="105" t="s">
        <v>556</v>
      </c>
      <c r="C216" s="89" t="s">
        <v>557</v>
      </c>
      <c r="D216" s="201">
        <v>0</v>
      </c>
      <c r="E216" s="201">
        <v>0</v>
      </c>
      <c r="F216" s="201">
        <v>0</v>
      </c>
      <c r="G216" s="201">
        <v>0</v>
      </c>
      <c r="H216" s="201">
        <v>0</v>
      </c>
      <c r="I216" s="201">
        <v>0</v>
      </c>
      <c r="J216" s="201">
        <v>0</v>
      </c>
      <c r="K216" s="201">
        <v>0</v>
      </c>
      <c r="L216" s="201">
        <v>0</v>
      </c>
      <c r="M216" s="202">
        <v>0</v>
      </c>
      <c r="N216" s="201">
        <v>0</v>
      </c>
      <c r="O216" s="203">
        <v>0</v>
      </c>
      <c r="P216" s="204" t="s">
        <v>1453</v>
      </c>
      <c r="Q216" s="204"/>
      <c r="R216" s="92"/>
    </row>
    <row r="217" spans="1:18" ht="12" customHeight="1">
      <c r="A217" s="69" t="s">
        <v>538</v>
      </c>
      <c r="B217" s="87" t="s">
        <v>558</v>
      </c>
      <c r="C217" s="89" t="s">
        <v>559</v>
      </c>
      <c r="D217" s="201">
        <v>2134444.27</v>
      </c>
      <c r="E217" s="201">
        <v>0</v>
      </c>
      <c r="F217" s="201">
        <v>0</v>
      </c>
      <c r="G217" s="201">
        <v>0</v>
      </c>
      <c r="H217" s="201">
        <v>0</v>
      </c>
      <c r="I217" s="201">
        <v>0</v>
      </c>
      <c r="J217" s="201">
        <v>0</v>
      </c>
      <c r="K217" s="201">
        <v>0</v>
      </c>
      <c r="L217" s="201">
        <v>0</v>
      </c>
      <c r="M217" s="202">
        <v>2134444.27</v>
      </c>
      <c r="N217" s="201">
        <v>0</v>
      </c>
      <c r="O217" s="203">
        <v>2134444.27</v>
      </c>
      <c r="P217" s="204" t="s">
        <v>1453</v>
      </c>
      <c r="Q217" s="204"/>
      <c r="R217" s="92"/>
    </row>
    <row r="218" spans="1:18" ht="12" customHeight="1">
      <c r="A218" s="69" t="s">
        <v>541</v>
      </c>
      <c r="B218" s="87" t="s">
        <v>560</v>
      </c>
      <c r="C218" s="89" t="s">
        <v>561</v>
      </c>
      <c r="D218" s="201">
        <v>31303040.199999992</v>
      </c>
      <c r="E218" s="201">
        <v>102285.2</v>
      </c>
      <c r="F218" s="201">
        <v>280</v>
      </c>
      <c r="G218" s="201">
        <v>0</v>
      </c>
      <c r="H218" s="201">
        <v>0</v>
      </c>
      <c r="I218" s="201">
        <v>0</v>
      </c>
      <c r="J218" s="201">
        <v>0</v>
      </c>
      <c r="K218" s="201">
        <v>0</v>
      </c>
      <c r="L218" s="201">
        <v>0</v>
      </c>
      <c r="M218" s="202">
        <v>31405605.399999991</v>
      </c>
      <c r="N218" s="201">
        <v>0</v>
      </c>
      <c r="O218" s="203">
        <v>31405605.399999991</v>
      </c>
      <c r="P218" s="204" t="s">
        <v>1453</v>
      </c>
      <c r="Q218" s="204"/>
      <c r="R218" s="92"/>
    </row>
    <row r="219" spans="1:18" ht="12" customHeight="1">
      <c r="A219" s="69" t="s">
        <v>544</v>
      </c>
      <c r="B219" s="87" t="s">
        <v>562</v>
      </c>
      <c r="C219" s="89" t="s">
        <v>563</v>
      </c>
      <c r="D219" s="201">
        <v>48092798.609999999</v>
      </c>
      <c r="E219" s="201">
        <v>0</v>
      </c>
      <c r="F219" s="201">
        <v>0</v>
      </c>
      <c r="G219" s="201">
        <v>0</v>
      </c>
      <c r="H219" s="201">
        <v>0</v>
      </c>
      <c r="I219" s="201">
        <v>0</v>
      </c>
      <c r="J219" s="201">
        <v>0</v>
      </c>
      <c r="K219" s="201">
        <v>0</v>
      </c>
      <c r="L219" s="201">
        <v>0</v>
      </c>
      <c r="M219" s="202">
        <v>48092798.609999999</v>
      </c>
      <c r="N219" s="201">
        <v>0</v>
      </c>
      <c r="O219" s="203">
        <v>48092798.609999999</v>
      </c>
      <c r="P219" s="204" t="s">
        <v>1453</v>
      </c>
      <c r="Q219" s="204"/>
      <c r="R219" s="92"/>
    </row>
    <row r="220" spans="1:18" ht="12" customHeight="1">
      <c r="A220" s="69" t="s">
        <v>551</v>
      </c>
      <c r="B220" s="87" t="s">
        <v>564</v>
      </c>
      <c r="C220" s="89" t="s">
        <v>565</v>
      </c>
      <c r="D220" s="201">
        <v>5445747.6200000001</v>
      </c>
      <c r="E220" s="201">
        <v>0</v>
      </c>
      <c r="F220" s="201">
        <v>112930</v>
      </c>
      <c r="G220" s="201">
        <v>0</v>
      </c>
      <c r="H220" s="201">
        <v>0</v>
      </c>
      <c r="I220" s="201">
        <v>0</v>
      </c>
      <c r="J220" s="201">
        <v>0</v>
      </c>
      <c r="K220" s="201">
        <v>0</v>
      </c>
      <c r="L220" s="201">
        <v>0</v>
      </c>
      <c r="M220" s="202">
        <v>5558677.6200000001</v>
      </c>
      <c r="N220" s="201">
        <v>0</v>
      </c>
      <c r="O220" s="203">
        <v>5558677.6200000001</v>
      </c>
      <c r="P220" s="204" t="s">
        <v>1453</v>
      </c>
      <c r="Q220" s="204"/>
      <c r="R220" s="92"/>
    </row>
    <row r="221" spans="1:18" ht="12" customHeight="1">
      <c r="A221" s="69" t="s">
        <v>566</v>
      </c>
      <c r="B221" s="87" t="s">
        <v>567</v>
      </c>
      <c r="C221" s="89" t="s">
        <v>568</v>
      </c>
      <c r="D221" s="201">
        <v>412598</v>
      </c>
      <c r="E221" s="201">
        <v>3750</v>
      </c>
      <c r="F221" s="201">
        <v>0</v>
      </c>
      <c r="G221" s="201">
        <v>0</v>
      </c>
      <c r="H221" s="201">
        <v>0</v>
      </c>
      <c r="I221" s="201">
        <v>0</v>
      </c>
      <c r="J221" s="201">
        <v>0</v>
      </c>
      <c r="K221" s="201">
        <v>0</v>
      </c>
      <c r="L221" s="201">
        <v>0</v>
      </c>
      <c r="M221" s="202">
        <v>416348</v>
      </c>
      <c r="N221" s="201">
        <v>0</v>
      </c>
      <c r="O221" s="203">
        <v>416348</v>
      </c>
      <c r="P221" s="204" t="s">
        <v>1453</v>
      </c>
      <c r="Q221" s="204"/>
      <c r="R221" s="92"/>
    </row>
    <row r="222" spans="1:18" ht="12" customHeight="1">
      <c r="A222" s="69" t="s">
        <v>569</v>
      </c>
      <c r="B222" s="87" t="s">
        <v>570</v>
      </c>
      <c r="C222" s="89" t="s">
        <v>571</v>
      </c>
      <c r="D222" s="201">
        <v>1246116.47</v>
      </c>
      <c r="E222" s="201">
        <v>75562.600000000006</v>
      </c>
      <c r="F222" s="201">
        <v>0</v>
      </c>
      <c r="G222" s="201">
        <v>0</v>
      </c>
      <c r="H222" s="201">
        <v>14050</v>
      </c>
      <c r="I222" s="201">
        <v>0</v>
      </c>
      <c r="J222" s="201">
        <v>0</v>
      </c>
      <c r="K222" s="201">
        <v>0</v>
      </c>
      <c r="L222" s="201">
        <v>0</v>
      </c>
      <c r="M222" s="202">
        <v>1335729.07</v>
      </c>
      <c r="N222" s="201">
        <v>0</v>
      </c>
      <c r="O222" s="203">
        <v>1335729.07</v>
      </c>
      <c r="P222" s="204" t="s">
        <v>1453</v>
      </c>
      <c r="Q222" s="204"/>
      <c r="R222" s="92"/>
    </row>
    <row r="223" spans="1:18" ht="12" customHeight="1">
      <c r="A223" s="69" t="s">
        <v>572</v>
      </c>
      <c r="B223" s="87" t="s">
        <v>573</v>
      </c>
      <c r="C223" s="89" t="s">
        <v>574</v>
      </c>
      <c r="D223" s="201">
        <v>0</v>
      </c>
      <c r="E223" s="201">
        <v>0</v>
      </c>
      <c r="F223" s="201">
        <v>0</v>
      </c>
      <c r="G223" s="201">
        <v>0</v>
      </c>
      <c r="H223" s="201">
        <v>34168220.75</v>
      </c>
      <c r="I223" s="201">
        <v>0</v>
      </c>
      <c r="J223" s="201">
        <v>0</v>
      </c>
      <c r="K223" s="201">
        <v>0</v>
      </c>
      <c r="L223" s="201">
        <v>0</v>
      </c>
      <c r="M223" s="202">
        <v>34168220.75</v>
      </c>
      <c r="N223" s="201">
        <v>0</v>
      </c>
      <c r="O223" s="203">
        <v>34168220.75</v>
      </c>
      <c r="P223" s="204" t="s">
        <v>1453</v>
      </c>
      <c r="Q223" s="204"/>
      <c r="R223" s="92"/>
    </row>
    <row r="224" spans="1:18" ht="12" customHeight="1">
      <c r="A224" s="69" t="s">
        <v>575</v>
      </c>
      <c r="B224" s="87" t="s">
        <v>576</v>
      </c>
      <c r="C224" s="89" t="s">
        <v>577</v>
      </c>
      <c r="D224" s="201">
        <v>675</v>
      </c>
      <c r="E224" s="201">
        <v>49208299.200000003</v>
      </c>
      <c r="F224" s="201">
        <v>0</v>
      </c>
      <c r="G224" s="201">
        <v>0</v>
      </c>
      <c r="H224" s="201">
        <v>173387.24</v>
      </c>
      <c r="I224" s="201">
        <v>0</v>
      </c>
      <c r="J224" s="201">
        <v>0</v>
      </c>
      <c r="K224" s="201">
        <v>0</v>
      </c>
      <c r="L224" s="201">
        <v>0</v>
      </c>
      <c r="M224" s="202">
        <v>49382361.440000005</v>
      </c>
      <c r="N224" s="201">
        <v>0</v>
      </c>
      <c r="O224" s="203">
        <v>49382361.440000005</v>
      </c>
      <c r="P224" s="204" t="s">
        <v>1453</v>
      </c>
      <c r="Q224" s="204"/>
      <c r="R224" s="92"/>
    </row>
    <row r="225" spans="1:18" ht="12" customHeight="1">
      <c r="B225" s="87" t="s">
        <v>578</v>
      </c>
      <c r="C225" s="89" t="s">
        <v>579</v>
      </c>
      <c r="D225" s="201">
        <v>0</v>
      </c>
      <c r="E225" s="201">
        <v>4422245.62</v>
      </c>
      <c r="F225" s="201">
        <v>0</v>
      </c>
      <c r="G225" s="201">
        <v>0</v>
      </c>
      <c r="H225" s="201">
        <v>0</v>
      </c>
      <c r="I225" s="201">
        <v>0</v>
      </c>
      <c r="J225" s="201">
        <v>0</v>
      </c>
      <c r="K225" s="201">
        <v>0</v>
      </c>
      <c r="L225" s="201">
        <v>0</v>
      </c>
      <c r="M225" s="202">
        <v>4422245.62</v>
      </c>
      <c r="N225" s="201">
        <v>0</v>
      </c>
      <c r="O225" s="203">
        <v>4422245.62</v>
      </c>
      <c r="P225" s="204" t="s">
        <v>1453</v>
      </c>
      <c r="Q225" s="204"/>
      <c r="R225" s="92"/>
    </row>
    <row r="226" spans="1:18" ht="12" customHeight="1">
      <c r="A226" s="69" t="s">
        <v>580</v>
      </c>
      <c r="B226" s="85" t="s">
        <v>581</v>
      </c>
      <c r="C226" s="90" t="s">
        <v>582</v>
      </c>
      <c r="D226" s="201">
        <v>0</v>
      </c>
      <c r="E226" s="201">
        <v>0</v>
      </c>
      <c r="F226" s="201">
        <v>0</v>
      </c>
      <c r="G226" s="201">
        <v>0</v>
      </c>
      <c r="H226" s="201">
        <v>0</v>
      </c>
      <c r="I226" s="201">
        <v>0</v>
      </c>
      <c r="J226" s="201">
        <v>80878768.040000007</v>
      </c>
      <c r="K226" s="201">
        <v>0</v>
      </c>
      <c r="L226" s="201">
        <v>0</v>
      </c>
      <c r="M226" s="202">
        <v>80878768.040000007</v>
      </c>
      <c r="N226" s="201">
        <v>0</v>
      </c>
      <c r="O226" s="203">
        <v>80878768.040000007</v>
      </c>
      <c r="P226" s="204" t="s">
        <v>1456</v>
      </c>
      <c r="Q226" s="204"/>
      <c r="R226" s="92"/>
    </row>
    <row r="227" spans="1:18" ht="12" customHeight="1">
      <c r="A227" s="69" t="s">
        <v>583</v>
      </c>
      <c r="B227" s="85" t="s">
        <v>584</v>
      </c>
      <c r="C227" s="90" t="s">
        <v>585</v>
      </c>
      <c r="D227" s="201">
        <v>0</v>
      </c>
      <c r="E227" s="201">
        <v>0</v>
      </c>
      <c r="F227" s="201">
        <v>0</v>
      </c>
      <c r="G227" s="201">
        <v>0</v>
      </c>
      <c r="H227" s="201">
        <v>0</v>
      </c>
      <c r="I227" s="201">
        <v>0</v>
      </c>
      <c r="J227" s="201">
        <v>633513.03</v>
      </c>
      <c r="K227" s="201">
        <v>0</v>
      </c>
      <c r="L227" s="201">
        <v>0</v>
      </c>
      <c r="M227" s="202">
        <v>633513.03</v>
      </c>
      <c r="N227" s="201">
        <v>0</v>
      </c>
      <c r="O227" s="203">
        <v>633513.03</v>
      </c>
      <c r="P227" s="204" t="s">
        <v>1456</v>
      </c>
      <c r="Q227" s="204"/>
      <c r="R227" s="92"/>
    </row>
    <row r="228" spans="1:18" ht="12" customHeight="1">
      <c r="B228" s="85" t="s">
        <v>586</v>
      </c>
      <c r="C228" s="90" t="s">
        <v>587</v>
      </c>
      <c r="D228" s="201">
        <v>0</v>
      </c>
      <c r="E228" s="201">
        <v>0</v>
      </c>
      <c r="F228" s="201">
        <v>0</v>
      </c>
      <c r="G228" s="201">
        <v>0</v>
      </c>
      <c r="H228" s="201">
        <v>0</v>
      </c>
      <c r="I228" s="201">
        <v>0</v>
      </c>
      <c r="J228" s="201">
        <v>7341121.0700000003</v>
      </c>
      <c r="K228" s="201">
        <v>0</v>
      </c>
      <c r="L228" s="201">
        <v>0</v>
      </c>
      <c r="M228" s="202">
        <v>7341121.0700000003</v>
      </c>
      <c r="N228" s="201">
        <v>0</v>
      </c>
      <c r="O228" s="203">
        <v>7341121.0700000003</v>
      </c>
      <c r="P228" s="204" t="s">
        <v>1456</v>
      </c>
      <c r="Q228" s="204"/>
      <c r="R228" s="92"/>
    </row>
    <row r="229" spans="1:18" ht="12" customHeight="1">
      <c r="A229" s="69" t="s">
        <v>588</v>
      </c>
      <c r="B229" s="85" t="s">
        <v>589</v>
      </c>
      <c r="C229" s="90" t="s">
        <v>590</v>
      </c>
      <c r="D229" s="201">
        <v>32649668.870000001</v>
      </c>
      <c r="E229" s="201">
        <v>0</v>
      </c>
      <c r="F229" s="201">
        <v>0</v>
      </c>
      <c r="G229" s="201">
        <v>0</v>
      </c>
      <c r="H229" s="201">
        <v>0</v>
      </c>
      <c r="I229" s="201">
        <v>0</v>
      </c>
      <c r="J229" s="201">
        <v>1381207.6600000001</v>
      </c>
      <c r="K229" s="201">
        <v>0</v>
      </c>
      <c r="L229" s="201">
        <v>0</v>
      </c>
      <c r="M229" s="202">
        <v>34030876.530000001</v>
      </c>
      <c r="N229" s="201">
        <v>0</v>
      </c>
      <c r="O229" s="203">
        <v>34030876.530000001</v>
      </c>
      <c r="P229" s="204" t="s">
        <v>1453</v>
      </c>
      <c r="Q229" s="204"/>
      <c r="R229" s="92"/>
    </row>
    <row r="230" spans="1:18" ht="12" customHeight="1">
      <c r="A230" s="69" t="s">
        <v>591</v>
      </c>
      <c r="B230" s="85" t="s">
        <v>592</v>
      </c>
      <c r="C230" s="90" t="s">
        <v>593</v>
      </c>
      <c r="D230" s="201">
        <v>7201116.9799999995</v>
      </c>
      <c r="E230" s="201">
        <v>1685124.2599999998</v>
      </c>
      <c r="F230" s="201">
        <v>100455.77</v>
      </c>
      <c r="G230" s="201">
        <v>0</v>
      </c>
      <c r="H230" s="201">
        <v>0</v>
      </c>
      <c r="I230" s="201">
        <v>0</v>
      </c>
      <c r="J230" s="201">
        <v>0</v>
      </c>
      <c r="K230" s="201">
        <v>0</v>
      </c>
      <c r="L230" s="201">
        <v>0</v>
      </c>
      <c r="M230" s="202">
        <v>8986697.0099999979</v>
      </c>
      <c r="N230" s="201">
        <v>0</v>
      </c>
      <c r="O230" s="203">
        <v>8986697.0099999979</v>
      </c>
      <c r="P230" s="204" t="s">
        <v>1453</v>
      </c>
      <c r="Q230" s="204"/>
      <c r="R230" s="92"/>
    </row>
    <row r="231" spans="1:18" ht="12" customHeight="1">
      <c r="A231" s="69" t="s">
        <v>594</v>
      </c>
      <c r="B231" s="85" t="s">
        <v>595</v>
      </c>
      <c r="C231" s="90" t="s">
        <v>596</v>
      </c>
      <c r="D231" s="201">
        <v>1174220.1299999999</v>
      </c>
      <c r="E231" s="201">
        <v>0</v>
      </c>
      <c r="F231" s="201">
        <v>0</v>
      </c>
      <c r="G231" s="201">
        <v>0</v>
      </c>
      <c r="H231" s="201">
        <v>0</v>
      </c>
      <c r="I231" s="201">
        <v>0</v>
      </c>
      <c r="J231" s="201">
        <v>0</v>
      </c>
      <c r="K231" s="201">
        <v>0</v>
      </c>
      <c r="L231" s="201">
        <v>0</v>
      </c>
      <c r="M231" s="202">
        <v>1174220.1299999999</v>
      </c>
      <c r="N231" s="201">
        <v>0</v>
      </c>
      <c r="O231" s="203">
        <v>1174220.1299999999</v>
      </c>
      <c r="P231" s="204" t="s">
        <v>1453</v>
      </c>
      <c r="Q231" s="204"/>
      <c r="R231" s="92"/>
    </row>
    <row r="232" spans="1:18" ht="12" customHeight="1">
      <c r="A232" s="69" t="s">
        <v>597</v>
      </c>
      <c r="B232" s="85" t="s">
        <v>598</v>
      </c>
      <c r="C232" s="90" t="s">
        <v>599</v>
      </c>
      <c r="D232" s="201">
        <v>2003972.13</v>
      </c>
      <c r="E232" s="201">
        <v>118463</v>
      </c>
      <c r="F232" s="201">
        <v>150486.5</v>
      </c>
      <c r="G232" s="201">
        <v>0</v>
      </c>
      <c r="H232" s="201">
        <v>0</v>
      </c>
      <c r="I232" s="201">
        <v>0</v>
      </c>
      <c r="J232" s="201">
        <v>0</v>
      </c>
      <c r="K232" s="201">
        <v>0</v>
      </c>
      <c r="L232" s="201">
        <v>0</v>
      </c>
      <c r="M232" s="202">
        <v>2272921.63</v>
      </c>
      <c r="N232" s="201">
        <v>0</v>
      </c>
      <c r="O232" s="203">
        <v>2272921.63</v>
      </c>
      <c r="P232" s="204" t="s">
        <v>1453</v>
      </c>
      <c r="Q232" s="204"/>
      <c r="R232" s="92"/>
    </row>
    <row r="233" spans="1:18" ht="12" customHeight="1">
      <c r="A233" s="69" t="s">
        <v>600</v>
      </c>
      <c r="B233" s="85" t="s">
        <v>601</v>
      </c>
      <c r="C233" s="90" t="s">
        <v>602</v>
      </c>
      <c r="D233" s="201">
        <v>152829.65</v>
      </c>
      <c r="E233" s="201">
        <v>0</v>
      </c>
      <c r="F233" s="201">
        <v>0</v>
      </c>
      <c r="G233" s="201">
        <v>0</v>
      </c>
      <c r="H233" s="201">
        <v>0</v>
      </c>
      <c r="I233" s="201">
        <v>0</v>
      </c>
      <c r="J233" s="201">
        <v>0</v>
      </c>
      <c r="K233" s="201">
        <v>0</v>
      </c>
      <c r="L233" s="201">
        <v>0</v>
      </c>
      <c r="M233" s="202">
        <v>152829.65</v>
      </c>
      <c r="N233" s="201">
        <v>0</v>
      </c>
      <c r="O233" s="203">
        <v>152829.65</v>
      </c>
      <c r="P233" s="204" t="s">
        <v>1453</v>
      </c>
      <c r="Q233" s="204"/>
      <c r="R233" s="92"/>
    </row>
    <row r="234" spans="1:18" ht="12" customHeight="1">
      <c r="A234" s="69" t="s">
        <v>603</v>
      </c>
      <c r="B234" s="85" t="s">
        <v>604</v>
      </c>
      <c r="C234" s="90" t="s">
        <v>605</v>
      </c>
      <c r="D234" s="201">
        <v>54</v>
      </c>
      <c r="E234" s="201">
        <v>0</v>
      </c>
      <c r="F234" s="201">
        <v>111343</v>
      </c>
      <c r="G234" s="201">
        <v>0</v>
      </c>
      <c r="H234" s="201">
        <v>0</v>
      </c>
      <c r="I234" s="201">
        <v>0</v>
      </c>
      <c r="J234" s="201">
        <v>15574</v>
      </c>
      <c r="K234" s="201">
        <v>0</v>
      </c>
      <c r="L234" s="201">
        <v>0</v>
      </c>
      <c r="M234" s="202">
        <v>126971</v>
      </c>
      <c r="N234" s="201">
        <v>0</v>
      </c>
      <c r="O234" s="203">
        <v>126971</v>
      </c>
      <c r="P234" s="204" t="s">
        <v>1453</v>
      </c>
      <c r="Q234" s="204"/>
      <c r="R234" s="92"/>
    </row>
    <row r="235" spans="1:18" ht="12" customHeight="1">
      <c r="A235" s="69" t="s">
        <v>606</v>
      </c>
      <c r="B235" s="85" t="s">
        <v>607</v>
      </c>
      <c r="C235" s="90" t="s">
        <v>608</v>
      </c>
      <c r="D235" s="201">
        <v>1169056.74</v>
      </c>
      <c r="E235" s="201">
        <v>9245</v>
      </c>
      <c r="F235" s="201">
        <v>94217</v>
      </c>
      <c r="G235" s="201">
        <v>0</v>
      </c>
      <c r="H235" s="201">
        <v>0</v>
      </c>
      <c r="I235" s="201">
        <v>0</v>
      </c>
      <c r="J235" s="201">
        <v>0</v>
      </c>
      <c r="K235" s="201">
        <v>0</v>
      </c>
      <c r="L235" s="201">
        <v>0</v>
      </c>
      <c r="M235" s="202">
        <v>1272518.74</v>
      </c>
      <c r="N235" s="201">
        <v>0</v>
      </c>
      <c r="O235" s="203">
        <v>1272518.74</v>
      </c>
      <c r="P235" s="204" t="s">
        <v>1453</v>
      </c>
      <c r="Q235" s="204"/>
      <c r="R235" s="92"/>
    </row>
    <row r="236" spans="1:18" ht="12" customHeight="1">
      <c r="A236" s="69" t="s">
        <v>609</v>
      </c>
      <c r="B236" s="85" t="s">
        <v>610</v>
      </c>
      <c r="C236" s="90" t="s">
        <v>611</v>
      </c>
      <c r="D236" s="201">
        <v>500111.8</v>
      </c>
      <c r="E236" s="201">
        <v>0</v>
      </c>
      <c r="F236" s="201">
        <v>354336</v>
      </c>
      <c r="G236" s="201">
        <v>0</v>
      </c>
      <c r="H236" s="201">
        <v>0</v>
      </c>
      <c r="I236" s="201">
        <v>0</v>
      </c>
      <c r="J236" s="201">
        <v>14842</v>
      </c>
      <c r="K236" s="201">
        <v>0</v>
      </c>
      <c r="L236" s="201">
        <v>0</v>
      </c>
      <c r="M236" s="202">
        <v>869289.8</v>
      </c>
      <c r="N236" s="201">
        <v>0</v>
      </c>
      <c r="O236" s="203">
        <v>869289.8</v>
      </c>
      <c r="P236" s="204" t="s">
        <v>1453</v>
      </c>
      <c r="Q236" s="204"/>
      <c r="R236" s="92"/>
    </row>
    <row r="237" spans="1:18" ht="12" customHeight="1">
      <c r="A237" s="69" t="s">
        <v>612</v>
      </c>
      <c r="B237" s="85" t="s">
        <v>613</v>
      </c>
      <c r="C237" s="90" t="s">
        <v>614</v>
      </c>
      <c r="D237" s="201">
        <v>1302535</v>
      </c>
      <c r="E237" s="201">
        <v>0</v>
      </c>
      <c r="F237" s="201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0</v>
      </c>
      <c r="L237" s="201">
        <v>0</v>
      </c>
      <c r="M237" s="202">
        <v>1302535</v>
      </c>
      <c r="N237" s="201">
        <v>0</v>
      </c>
      <c r="O237" s="203">
        <v>1302535</v>
      </c>
      <c r="P237" s="204" t="s">
        <v>1453</v>
      </c>
      <c r="Q237" s="204"/>
      <c r="R237" s="92"/>
    </row>
    <row r="238" spans="1:18" ht="12" customHeight="1">
      <c r="A238" s="69" t="s">
        <v>615</v>
      </c>
      <c r="B238" s="85" t="s">
        <v>616</v>
      </c>
      <c r="C238" s="90" t="s">
        <v>617</v>
      </c>
      <c r="D238" s="201">
        <v>3742657.3</v>
      </c>
      <c r="E238" s="201">
        <v>0</v>
      </c>
      <c r="F238" s="201">
        <v>116815</v>
      </c>
      <c r="G238" s="201">
        <v>0</v>
      </c>
      <c r="H238" s="201">
        <v>0</v>
      </c>
      <c r="I238" s="201">
        <v>0</v>
      </c>
      <c r="J238" s="201">
        <v>0</v>
      </c>
      <c r="K238" s="201">
        <v>0</v>
      </c>
      <c r="L238" s="201">
        <v>0</v>
      </c>
      <c r="M238" s="202">
        <v>3859472.3</v>
      </c>
      <c r="N238" s="201">
        <v>0</v>
      </c>
      <c r="O238" s="203">
        <v>3859472.3</v>
      </c>
      <c r="P238" s="204" t="s">
        <v>1453</v>
      </c>
      <c r="Q238" s="204"/>
      <c r="R238" s="92"/>
    </row>
    <row r="239" spans="1:18" ht="12" customHeight="1">
      <c r="A239" s="69" t="s">
        <v>618</v>
      </c>
      <c r="B239" s="85" t="s">
        <v>619</v>
      </c>
      <c r="C239" s="90" t="s">
        <v>620</v>
      </c>
      <c r="D239" s="201">
        <v>-7842.57</v>
      </c>
      <c r="E239" s="201">
        <v>0</v>
      </c>
      <c r="F239" s="201">
        <v>0</v>
      </c>
      <c r="G239" s="201">
        <v>0</v>
      </c>
      <c r="H239" s="201">
        <v>-1429227.6</v>
      </c>
      <c r="I239" s="201">
        <v>0</v>
      </c>
      <c r="J239" s="201">
        <v>0</v>
      </c>
      <c r="K239" s="201">
        <v>0</v>
      </c>
      <c r="L239" s="201">
        <v>0</v>
      </c>
      <c r="M239" s="202">
        <v>-1437070.1700000002</v>
      </c>
      <c r="N239" s="201">
        <v>0</v>
      </c>
      <c r="O239" s="203">
        <v>-1437070.1700000002</v>
      </c>
      <c r="P239" s="204" t="s">
        <v>1453</v>
      </c>
      <c r="Q239" s="204"/>
      <c r="R239" s="92"/>
    </row>
    <row r="240" spans="1:18" ht="12" customHeight="1">
      <c r="B240" s="104"/>
      <c r="C240" s="90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04"/>
      <c r="Q240" s="204"/>
      <c r="R240" s="92"/>
    </row>
    <row r="241" spans="1:248" ht="12" customHeight="1">
      <c r="B241" s="107" t="s">
        <v>621</v>
      </c>
      <c r="C241" s="90"/>
      <c r="D241" s="217">
        <v>162230263.70000002</v>
      </c>
      <c r="E241" s="217">
        <v>56245442.879999995</v>
      </c>
      <c r="F241" s="217">
        <v>2851195.13</v>
      </c>
      <c r="G241" s="217">
        <v>0</v>
      </c>
      <c r="H241" s="217">
        <v>32926430.390000001</v>
      </c>
      <c r="I241" s="217">
        <v>0</v>
      </c>
      <c r="J241" s="217">
        <v>90265025.800000012</v>
      </c>
      <c r="K241" s="217">
        <v>0</v>
      </c>
      <c r="L241" s="217">
        <v>0</v>
      </c>
      <c r="M241" s="217">
        <v>344518357.89999992</v>
      </c>
      <c r="N241" s="217">
        <v>0</v>
      </c>
      <c r="O241" s="217">
        <v>344518357.89999992</v>
      </c>
      <c r="P241" s="204"/>
      <c r="Q241" s="204"/>
      <c r="R241" s="92"/>
    </row>
    <row r="242" spans="1:248" ht="12" customHeight="1">
      <c r="B242" s="107"/>
      <c r="C242" s="90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04"/>
      <c r="Q242" s="204"/>
      <c r="R242" s="92"/>
    </row>
    <row r="243" spans="1:248" ht="12" customHeight="1">
      <c r="B243" s="107" t="s">
        <v>622</v>
      </c>
      <c r="C243" s="90"/>
      <c r="D243" s="224">
        <v>852294526.81000006</v>
      </c>
      <c r="E243" s="224">
        <v>56264192.879999995</v>
      </c>
      <c r="F243" s="224">
        <v>2851195.13</v>
      </c>
      <c r="G243" s="224">
        <v>0</v>
      </c>
      <c r="H243" s="224">
        <v>32926430.390000001</v>
      </c>
      <c r="I243" s="224">
        <v>0</v>
      </c>
      <c r="J243" s="224">
        <v>90265025.800000012</v>
      </c>
      <c r="K243" s="224">
        <v>0</v>
      </c>
      <c r="L243" s="224">
        <v>0</v>
      </c>
      <c r="M243" s="224">
        <v>1034601371.01</v>
      </c>
      <c r="N243" s="224">
        <v>-386837031.05000001</v>
      </c>
      <c r="O243" s="224">
        <v>647764339.95999992</v>
      </c>
      <c r="P243" s="204"/>
      <c r="Q243" s="204"/>
      <c r="R243" s="92"/>
    </row>
    <row r="244" spans="1:248" ht="12" customHeight="1">
      <c r="B244" s="104"/>
      <c r="C244" s="9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03"/>
      <c r="P244" s="204"/>
      <c r="Q244" s="204"/>
      <c r="R244" s="92"/>
    </row>
    <row r="245" spans="1:248" ht="12" customHeight="1">
      <c r="B245" s="109" t="s">
        <v>623</v>
      </c>
      <c r="C245" s="99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03"/>
      <c r="P245" s="204"/>
      <c r="Q245" s="204"/>
      <c r="R245" s="92"/>
    </row>
    <row r="246" spans="1:248" ht="12" customHeight="1">
      <c r="B246" s="110"/>
      <c r="C246" s="83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03"/>
      <c r="P246" s="204"/>
      <c r="Q246" s="204"/>
      <c r="R246" s="92"/>
    </row>
    <row r="247" spans="1:248" ht="12" customHeight="1">
      <c r="A247" s="69" t="s">
        <v>624</v>
      </c>
      <c r="B247" s="85" t="s">
        <v>625</v>
      </c>
      <c r="C247" s="89" t="s">
        <v>626</v>
      </c>
      <c r="D247" s="201">
        <v>2400</v>
      </c>
      <c r="E247" s="201">
        <v>446609.49</v>
      </c>
      <c r="F247" s="201">
        <v>0</v>
      </c>
      <c r="G247" s="201">
        <v>0</v>
      </c>
      <c r="H247" s="201">
        <v>0</v>
      </c>
      <c r="I247" s="201">
        <v>0</v>
      </c>
      <c r="J247" s="201">
        <v>0</v>
      </c>
      <c r="K247" s="201">
        <v>0</v>
      </c>
      <c r="L247" s="201">
        <v>0</v>
      </c>
      <c r="M247" s="202">
        <v>449009.49</v>
      </c>
      <c r="N247" s="201">
        <v>0</v>
      </c>
      <c r="O247" s="203">
        <v>449009.49</v>
      </c>
      <c r="P247" s="204" t="s">
        <v>1457</v>
      </c>
      <c r="Q247" s="204"/>
      <c r="R247" s="92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  <c r="CV247" s="108"/>
      <c r="CW247" s="108"/>
      <c r="CX247" s="108"/>
      <c r="CY247" s="108"/>
      <c r="CZ247" s="108"/>
      <c r="DA247" s="108"/>
      <c r="DB247" s="108"/>
      <c r="DC247" s="108"/>
      <c r="DD247" s="108"/>
      <c r="DE247" s="108"/>
      <c r="DF247" s="108"/>
      <c r="DG247" s="108"/>
      <c r="DH247" s="108"/>
      <c r="DI247" s="108"/>
      <c r="DJ247" s="108"/>
      <c r="DK247" s="108"/>
      <c r="DL247" s="108"/>
      <c r="DM247" s="108"/>
      <c r="DN247" s="108"/>
      <c r="DO247" s="108"/>
      <c r="DP247" s="108"/>
      <c r="DQ247" s="108"/>
      <c r="DR247" s="108"/>
      <c r="DS247" s="108"/>
      <c r="DT247" s="108"/>
      <c r="DU247" s="108"/>
      <c r="DV247" s="108"/>
      <c r="DW247" s="108"/>
      <c r="DX247" s="108"/>
      <c r="DY247" s="108"/>
      <c r="DZ247" s="108"/>
      <c r="EA247" s="108"/>
      <c r="EB247" s="108"/>
      <c r="EC247" s="108"/>
      <c r="ED247" s="108"/>
      <c r="EE247" s="108"/>
      <c r="EF247" s="108"/>
      <c r="EG247" s="108"/>
      <c r="EH247" s="108"/>
      <c r="EI247" s="108"/>
      <c r="EJ247" s="108"/>
      <c r="EK247" s="108"/>
      <c r="EL247" s="108"/>
      <c r="EM247" s="108"/>
      <c r="EN247" s="108"/>
      <c r="EO247" s="108"/>
      <c r="EP247" s="108"/>
      <c r="EQ247" s="108"/>
      <c r="ER247" s="108"/>
      <c r="ES247" s="108"/>
      <c r="ET247" s="108"/>
      <c r="EU247" s="108"/>
      <c r="EV247" s="108"/>
      <c r="EW247" s="108"/>
      <c r="EX247" s="108"/>
      <c r="EY247" s="108"/>
      <c r="EZ247" s="108"/>
      <c r="FA247" s="108"/>
      <c r="FB247" s="108"/>
      <c r="FC247" s="108"/>
      <c r="FD247" s="108"/>
      <c r="FE247" s="108"/>
      <c r="FF247" s="108"/>
      <c r="FG247" s="108"/>
      <c r="FH247" s="108"/>
      <c r="FI247" s="108"/>
      <c r="FJ247" s="108"/>
      <c r="FK247" s="108"/>
      <c r="FL247" s="108"/>
      <c r="FM247" s="108"/>
      <c r="FN247" s="108"/>
      <c r="FO247" s="108"/>
      <c r="FP247" s="108"/>
      <c r="FQ247" s="108"/>
      <c r="FR247" s="108"/>
      <c r="FS247" s="108"/>
      <c r="FT247" s="108"/>
      <c r="FU247" s="108"/>
      <c r="FV247" s="108"/>
      <c r="FW247" s="108"/>
      <c r="FX247" s="108"/>
      <c r="FY247" s="108"/>
      <c r="FZ247" s="108"/>
      <c r="GA247" s="108"/>
      <c r="GB247" s="108"/>
      <c r="GC247" s="108"/>
      <c r="GD247" s="108"/>
      <c r="GE247" s="108"/>
      <c r="GF247" s="108"/>
      <c r="GG247" s="108"/>
      <c r="GH247" s="108"/>
      <c r="GI247" s="108"/>
      <c r="GJ247" s="108"/>
      <c r="GK247" s="108"/>
      <c r="GL247" s="108"/>
      <c r="GM247" s="108"/>
      <c r="GN247" s="108"/>
      <c r="GO247" s="108"/>
      <c r="GP247" s="108"/>
      <c r="GQ247" s="108"/>
      <c r="GR247" s="108"/>
      <c r="GS247" s="108"/>
      <c r="GT247" s="108"/>
      <c r="GU247" s="108"/>
      <c r="GV247" s="108"/>
      <c r="GW247" s="108"/>
      <c r="GX247" s="108"/>
      <c r="GY247" s="108"/>
      <c r="GZ247" s="108"/>
      <c r="HA247" s="108"/>
      <c r="HB247" s="108"/>
      <c r="HC247" s="108"/>
      <c r="HD247" s="108"/>
      <c r="HE247" s="108"/>
      <c r="HF247" s="108"/>
      <c r="HG247" s="108"/>
      <c r="HH247" s="108"/>
      <c r="HI247" s="108"/>
      <c r="HJ247" s="108"/>
      <c r="HK247" s="108"/>
      <c r="HL247" s="108"/>
      <c r="HM247" s="108"/>
      <c r="HN247" s="108"/>
      <c r="HO247" s="108"/>
      <c r="HP247" s="108"/>
      <c r="HQ247" s="108"/>
      <c r="HR247" s="108"/>
      <c r="HS247" s="108"/>
      <c r="HT247" s="108"/>
      <c r="HU247" s="108"/>
      <c r="HV247" s="108"/>
      <c r="HW247" s="108"/>
      <c r="HX247" s="108"/>
      <c r="HY247" s="108"/>
      <c r="HZ247" s="108"/>
      <c r="IA247" s="108"/>
      <c r="IB247" s="108"/>
      <c r="IC247" s="108"/>
      <c r="ID247" s="108"/>
      <c r="IE247" s="108"/>
      <c r="IF247" s="108"/>
      <c r="IG247" s="108"/>
      <c r="IH247" s="108"/>
      <c r="II247" s="108"/>
      <c r="IJ247" s="108"/>
      <c r="IK247" s="108"/>
      <c r="IL247" s="108"/>
      <c r="IM247" s="108"/>
      <c r="IN247" s="108"/>
    </row>
    <row r="248" spans="1:248" ht="12" customHeight="1">
      <c r="A248" s="69" t="s">
        <v>627</v>
      </c>
      <c r="B248" s="85" t="s">
        <v>628</v>
      </c>
      <c r="C248" s="89" t="s">
        <v>629</v>
      </c>
      <c r="D248" s="201">
        <v>195333.34</v>
      </c>
      <c r="E248" s="201">
        <v>204496.19</v>
      </c>
      <c r="F248" s="201">
        <v>0</v>
      </c>
      <c r="G248" s="201">
        <v>0</v>
      </c>
      <c r="H248" s="201">
        <v>0</v>
      </c>
      <c r="I248" s="201">
        <v>0</v>
      </c>
      <c r="J248" s="201">
        <v>0</v>
      </c>
      <c r="K248" s="201">
        <v>0</v>
      </c>
      <c r="L248" s="201">
        <v>0</v>
      </c>
      <c r="M248" s="202">
        <v>399829.53</v>
      </c>
      <c r="N248" s="201">
        <v>0</v>
      </c>
      <c r="O248" s="203">
        <v>399829.53</v>
      </c>
      <c r="P248" s="204" t="s">
        <v>1458</v>
      </c>
      <c r="Q248" s="204"/>
      <c r="R248" s="92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8"/>
      <c r="BN248" s="108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  <c r="CV248" s="108"/>
      <c r="CW248" s="108"/>
      <c r="CX248" s="108"/>
      <c r="CY248" s="108"/>
      <c r="CZ248" s="108"/>
      <c r="DA248" s="108"/>
      <c r="DB248" s="108"/>
      <c r="DC248" s="108"/>
      <c r="DD248" s="108"/>
      <c r="DE248" s="108"/>
      <c r="DF248" s="108"/>
      <c r="DG248" s="108"/>
      <c r="DH248" s="108"/>
      <c r="DI248" s="108"/>
      <c r="DJ248" s="108"/>
      <c r="DK248" s="108"/>
      <c r="DL248" s="108"/>
      <c r="DM248" s="108"/>
      <c r="DN248" s="108"/>
      <c r="DO248" s="108"/>
      <c r="DP248" s="108"/>
      <c r="DQ248" s="108"/>
      <c r="DR248" s="108"/>
      <c r="DS248" s="108"/>
      <c r="DT248" s="108"/>
      <c r="DU248" s="108"/>
      <c r="DV248" s="108"/>
      <c r="DW248" s="108"/>
      <c r="DX248" s="108"/>
      <c r="DY248" s="108"/>
      <c r="DZ248" s="108"/>
      <c r="EA248" s="108"/>
      <c r="EB248" s="108"/>
      <c r="EC248" s="108"/>
      <c r="ED248" s="108"/>
      <c r="EE248" s="108"/>
      <c r="EF248" s="108"/>
      <c r="EG248" s="108"/>
      <c r="EH248" s="108"/>
      <c r="EI248" s="108"/>
      <c r="EJ248" s="108"/>
      <c r="EK248" s="108"/>
      <c r="EL248" s="108"/>
      <c r="EM248" s="108"/>
      <c r="EN248" s="108"/>
      <c r="EO248" s="108"/>
      <c r="EP248" s="108"/>
      <c r="EQ248" s="108"/>
      <c r="ER248" s="108"/>
      <c r="ES248" s="108"/>
      <c r="ET248" s="108"/>
      <c r="EU248" s="108"/>
      <c r="EV248" s="108"/>
      <c r="EW248" s="108"/>
      <c r="EX248" s="108"/>
      <c r="EY248" s="108"/>
      <c r="EZ248" s="108"/>
      <c r="FA248" s="108"/>
      <c r="FB248" s="108"/>
      <c r="FC248" s="108"/>
      <c r="FD248" s="108"/>
      <c r="FE248" s="108"/>
      <c r="FF248" s="108"/>
      <c r="FG248" s="108"/>
      <c r="FH248" s="108"/>
      <c r="FI248" s="108"/>
      <c r="FJ248" s="108"/>
      <c r="FK248" s="108"/>
      <c r="FL248" s="108"/>
      <c r="FM248" s="108"/>
      <c r="FN248" s="108"/>
      <c r="FO248" s="108"/>
      <c r="FP248" s="108"/>
      <c r="FQ248" s="108"/>
      <c r="FR248" s="108"/>
      <c r="FS248" s="108"/>
      <c r="FT248" s="108"/>
      <c r="FU248" s="108"/>
      <c r="FV248" s="108"/>
      <c r="FW248" s="108"/>
      <c r="FX248" s="108"/>
      <c r="FY248" s="108"/>
      <c r="FZ248" s="108"/>
      <c r="GA248" s="108"/>
      <c r="GB248" s="108"/>
      <c r="GC248" s="108"/>
      <c r="GD248" s="108"/>
      <c r="GE248" s="108"/>
      <c r="GF248" s="108"/>
      <c r="GG248" s="108"/>
      <c r="GH248" s="108"/>
      <c r="GI248" s="108"/>
      <c r="GJ248" s="108"/>
      <c r="GK248" s="108"/>
      <c r="GL248" s="108"/>
      <c r="GM248" s="108"/>
      <c r="GN248" s="108"/>
      <c r="GO248" s="108"/>
      <c r="GP248" s="108"/>
      <c r="GQ248" s="108"/>
      <c r="GR248" s="108"/>
      <c r="GS248" s="108"/>
      <c r="GT248" s="108"/>
      <c r="GU248" s="108"/>
      <c r="GV248" s="108"/>
      <c r="GW248" s="108"/>
      <c r="GX248" s="108"/>
      <c r="GY248" s="108"/>
      <c r="GZ248" s="108"/>
      <c r="HA248" s="108"/>
      <c r="HB248" s="108"/>
      <c r="HC248" s="108"/>
      <c r="HD248" s="108"/>
      <c r="HE248" s="108"/>
      <c r="HF248" s="108"/>
      <c r="HG248" s="108"/>
      <c r="HH248" s="108"/>
      <c r="HI248" s="108"/>
      <c r="HJ248" s="108"/>
      <c r="HK248" s="108"/>
      <c r="HL248" s="108"/>
      <c r="HM248" s="108"/>
      <c r="HN248" s="108"/>
      <c r="HO248" s="108"/>
      <c r="HP248" s="108"/>
      <c r="HQ248" s="108"/>
      <c r="HR248" s="108"/>
      <c r="HS248" s="108"/>
      <c r="HT248" s="108"/>
      <c r="HU248" s="108"/>
      <c r="HV248" s="108"/>
      <c r="HW248" s="108"/>
      <c r="HX248" s="108"/>
      <c r="HY248" s="108"/>
      <c r="HZ248" s="108"/>
      <c r="IA248" s="108"/>
      <c r="IB248" s="108"/>
      <c r="IC248" s="108"/>
      <c r="ID248" s="108"/>
      <c r="IE248" s="108"/>
      <c r="IF248" s="108"/>
      <c r="IG248" s="108"/>
      <c r="IH248" s="108"/>
      <c r="II248" s="108"/>
      <c r="IJ248" s="108"/>
      <c r="IK248" s="108"/>
      <c r="IL248" s="108"/>
      <c r="IM248" s="108"/>
      <c r="IN248" s="108"/>
    </row>
    <row r="249" spans="1:248" ht="12" customHeight="1">
      <c r="A249" s="69" t="s">
        <v>630</v>
      </c>
      <c r="B249" s="85" t="s">
        <v>631</v>
      </c>
      <c r="C249" s="89" t="s">
        <v>632</v>
      </c>
      <c r="D249" s="201">
        <v>0</v>
      </c>
      <c r="E249" s="201">
        <v>0</v>
      </c>
      <c r="F249" s="201">
        <v>0</v>
      </c>
      <c r="G249" s="201">
        <v>0</v>
      </c>
      <c r="H249" s="201">
        <v>0</v>
      </c>
      <c r="I249" s="201">
        <v>0</v>
      </c>
      <c r="J249" s="201">
        <v>38817.339999999997</v>
      </c>
      <c r="K249" s="201">
        <v>0</v>
      </c>
      <c r="L249" s="201">
        <v>0</v>
      </c>
      <c r="M249" s="202">
        <v>38817.339999999997</v>
      </c>
      <c r="N249" s="201">
        <v>0</v>
      </c>
      <c r="O249" s="203">
        <v>38817.339999999997</v>
      </c>
      <c r="P249" s="204" t="s">
        <v>1456</v>
      </c>
      <c r="Q249" s="204"/>
      <c r="R249" s="92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  <c r="CV249" s="108"/>
      <c r="CW249" s="108"/>
      <c r="CX249" s="108"/>
      <c r="CY249" s="108"/>
      <c r="CZ249" s="108"/>
      <c r="DA249" s="108"/>
      <c r="DB249" s="108"/>
      <c r="DC249" s="108"/>
      <c r="DD249" s="108"/>
      <c r="DE249" s="108"/>
      <c r="DF249" s="108"/>
      <c r="DG249" s="108"/>
      <c r="DH249" s="108"/>
      <c r="DI249" s="108"/>
      <c r="DJ249" s="108"/>
      <c r="DK249" s="108"/>
      <c r="DL249" s="108"/>
      <c r="DM249" s="108"/>
      <c r="DN249" s="108"/>
      <c r="DO249" s="108"/>
      <c r="DP249" s="108"/>
      <c r="DQ249" s="108"/>
      <c r="DR249" s="108"/>
      <c r="DS249" s="108"/>
      <c r="DT249" s="108"/>
      <c r="DU249" s="108"/>
      <c r="DV249" s="108"/>
      <c r="DW249" s="108"/>
      <c r="DX249" s="108"/>
      <c r="DY249" s="108"/>
      <c r="DZ249" s="108"/>
      <c r="EA249" s="108"/>
      <c r="EB249" s="108"/>
      <c r="EC249" s="108"/>
      <c r="ED249" s="108"/>
      <c r="EE249" s="108"/>
      <c r="EF249" s="108"/>
      <c r="EG249" s="108"/>
      <c r="EH249" s="108"/>
      <c r="EI249" s="108"/>
      <c r="EJ249" s="108"/>
      <c r="EK249" s="108"/>
      <c r="EL249" s="108"/>
      <c r="EM249" s="108"/>
      <c r="EN249" s="108"/>
      <c r="EO249" s="108"/>
      <c r="EP249" s="108"/>
      <c r="EQ249" s="108"/>
      <c r="ER249" s="108"/>
      <c r="ES249" s="108"/>
      <c r="ET249" s="108"/>
      <c r="EU249" s="108"/>
      <c r="EV249" s="108"/>
      <c r="EW249" s="108"/>
      <c r="EX249" s="108"/>
      <c r="EY249" s="108"/>
      <c r="EZ249" s="108"/>
      <c r="FA249" s="108"/>
      <c r="FB249" s="108"/>
      <c r="FC249" s="108"/>
      <c r="FD249" s="108"/>
      <c r="FE249" s="108"/>
      <c r="FF249" s="108"/>
      <c r="FG249" s="108"/>
      <c r="FH249" s="108"/>
      <c r="FI249" s="108"/>
      <c r="FJ249" s="108"/>
      <c r="FK249" s="108"/>
      <c r="FL249" s="108"/>
      <c r="FM249" s="108"/>
      <c r="FN249" s="108"/>
      <c r="FO249" s="108"/>
      <c r="FP249" s="108"/>
      <c r="FQ249" s="108"/>
      <c r="FR249" s="108"/>
      <c r="FS249" s="108"/>
      <c r="FT249" s="108"/>
      <c r="FU249" s="108"/>
      <c r="FV249" s="108"/>
      <c r="FW249" s="108"/>
      <c r="FX249" s="108"/>
      <c r="FY249" s="108"/>
      <c r="FZ249" s="108"/>
      <c r="GA249" s="108"/>
      <c r="GB249" s="108"/>
      <c r="GC249" s="108"/>
      <c r="GD249" s="108"/>
      <c r="GE249" s="108"/>
      <c r="GF249" s="108"/>
      <c r="GG249" s="108"/>
      <c r="GH249" s="108"/>
      <c r="GI249" s="108"/>
      <c r="GJ249" s="108"/>
      <c r="GK249" s="108"/>
      <c r="GL249" s="108"/>
      <c r="GM249" s="108"/>
      <c r="GN249" s="108"/>
      <c r="GO249" s="108"/>
      <c r="GP249" s="108"/>
      <c r="GQ249" s="108"/>
      <c r="GR249" s="108"/>
      <c r="GS249" s="108"/>
      <c r="GT249" s="108"/>
      <c r="GU249" s="108"/>
      <c r="GV249" s="108"/>
      <c r="GW249" s="108"/>
      <c r="GX249" s="108"/>
      <c r="GY249" s="108"/>
      <c r="GZ249" s="108"/>
      <c r="HA249" s="108"/>
      <c r="HB249" s="108"/>
      <c r="HC249" s="108"/>
      <c r="HD249" s="108"/>
      <c r="HE249" s="108"/>
      <c r="HF249" s="108"/>
      <c r="HG249" s="108"/>
      <c r="HH249" s="108"/>
      <c r="HI249" s="108"/>
      <c r="HJ249" s="108"/>
      <c r="HK249" s="108"/>
      <c r="HL249" s="108"/>
      <c r="HM249" s="108"/>
      <c r="HN249" s="108"/>
      <c r="HO249" s="108"/>
      <c r="HP249" s="108"/>
      <c r="HQ249" s="108"/>
      <c r="HR249" s="108"/>
      <c r="HS249" s="108"/>
      <c r="HT249" s="108"/>
      <c r="HU249" s="108"/>
      <c r="HV249" s="108"/>
      <c r="HW249" s="108"/>
      <c r="HX249" s="108"/>
      <c r="HY249" s="108"/>
      <c r="HZ249" s="108"/>
      <c r="IA249" s="108"/>
      <c r="IB249" s="108"/>
      <c r="IC249" s="108"/>
      <c r="ID249" s="108"/>
      <c r="IE249" s="108"/>
      <c r="IF249" s="108"/>
      <c r="IG249" s="108"/>
      <c r="IH249" s="108"/>
      <c r="II249" s="108"/>
      <c r="IJ249" s="108"/>
      <c r="IK249" s="108"/>
      <c r="IL249" s="108"/>
      <c r="IM249" s="108"/>
      <c r="IN249" s="108"/>
    </row>
    <row r="250" spans="1:248" ht="12" customHeight="1">
      <c r="A250" s="69" t="s">
        <v>633</v>
      </c>
      <c r="B250" s="85" t="s">
        <v>634</v>
      </c>
      <c r="C250" s="89" t="s">
        <v>635</v>
      </c>
      <c r="D250" s="201">
        <v>9146824.6500000004</v>
      </c>
      <c r="E250" s="201">
        <v>13830024.93</v>
      </c>
      <c r="F250" s="201">
        <v>-2750</v>
      </c>
      <c r="G250" s="201">
        <v>0</v>
      </c>
      <c r="H250" s="201">
        <v>500000</v>
      </c>
      <c r="I250" s="201">
        <v>0</v>
      </c>
      <c r="J250" s="201">
        <v>20000</v>
      </c>
      <c r="K250" s="201">
        <v>0</v>
      </c>
      <c r="L250" s="201">
        <v>0</v>
      </c>
      <c r="M250" s="202">
        <v>23494099.579999998</v>
      </c>
      <c r="N250" s="201">
        <v>0</v>
      </c>
      <c r="O250" s="203">
        <v>23494099.579999998</v>
      </c>
      <c r="P250" s="204" t="s">
        <v>1457</v>
      </c>
      <c r="Q250" s="204"/>
      <c r="R250" s="92"/>
    </row>
    <row r="251" spans="1:248" ht="12" customHeight="1">
      <c r="A251" s="69" t="s">
        <v>636</v>
      </c>
      <c r="B251" s="85" t="s">
        <v>637</v>
      </c>
      <c r="C251" s="89" t="s">
        <v>638</v>
      </c>
      <c r="D251" s="201">
        <v>38850459.829999998</v>
      </c>
      <c r="E251" s="201">
        <v>16436479.639999999</v>
      </c>
      <c r="F251" s="201">
        <v>0</v>
      </c>
      <c r="G251" s="201">
        <v>0</v>
      </c>
      <c r="H251" s="201">
        <v>22325</v>
      </c>
      <c r="I251" s="201">
        <v>0</v>
      </c>
      <c r="J251" s="201">
        <v>0</v>
      </c>
      <c r="K251" s="201">
        <v>0</v>
      </c>
      <c r="L251" s="201">
        <v>0</v>
      </c>
      <c r="M251" s="202">
        <v>55309264.469999999</v>
      </c>
      <c r="N251" s="201">
        <v>0</v>
      </c>
      <c r="O251" s="203">
        <v>55309264.469999999</v>
      </c>
      <c r="P251" s="204" t="s">
        <v>1458</v>
      </c>
      <c r="Q251" s="204"/>
      <c r="R251" s="92"/>
    </row>
    <row r="252" spans="1:248" ht="12" customHeight="1">
      <c r="A252" s="69" t="s">
        <v>639</v>
      </c>
      <c r="B252" s="85" t="s">
        <v>640</v>
      </c>
      <c r="C252" s="89" t="s">
        <v>641</v>
      </c>
      <c r="D252" s="201">
        <v>0</v>
      </c>
      <c r="E252" s="201">
        <v>794576</v>
      </c>
      <c r="F252" s="201">
        <v>0</v>
      </c>
      <c r="G252" s="201">
        <v>0</v>
      </c>
      <c r="H252" s="201">
        <v>0</v>
      </c>
      <c r="I252" s="201">
        <v>0</v>
      </c>
      <c r="J252" s="201">
        <v>517200</v>
      </c>
      <c r="K252" s="201">
        <v>0</v>
      </c>
      <c r="L252" s="201">
        <v>0</v>
      </c>
      <c r="M252" s="202">
        <v>1311776</v>
      </c>
      <c r="N252" s="201">
        <v>0</v>
      </c>
      <c r="O252" s="203">
        <v>1311776</v>
      </c>
      <c r="P252" s="204" t="s">
        <v>1456</v>
      </c>
      <c r="Q252" s="204"/>
      <c r="R252" s="92"/>
    </row>
    <row r="253" spans="1:248" ht="12" customHeight="1">
      <c r="A253" s="69" t="s">
        <v>642</v>
      </c>
      <c r="B253" s="85" t="s">
        <v>643</v>
      </c>
      <c r="C253" s="89" t="s">
        <v>644</v>
      </c>
      <c r="D253" s="201">
        <v>0</v>
      </c>
      <c r="E253" s="201">
        <v>0</v>
      </c>
      <c r="F253" s="201">
        <v>0</v>
      </c>
      <c r="G253" s="201">
        <v>0</v>
      </c>
      <c r="H253" s="201">
        <v>0</v>
      </c>
      <c r="I253" s="201">
        <v>0</v>
      </c>
      <c r="J253" s="201">
        <v>0</v>
      </c>
      <c r="K253" s="201">
        <v>0</v>
      </c>
      <c r="L253" s="201">
        <v>0</v>
      </c>
      <c r="M253" s="202">
        <v>0</v>
      </c>
      <c r="N253" s="201">
        <v>0</v>
      </c>
      <c r="O253" s="203">
        <v>0</v>
      </c>
      <c r="P253" s="204" t="s">
        <v>1458</v>
      </c>
      <c r="Q253" s="204"/>
      <c r="R253" s="92"/>
    </row>
    <row r="254" spans="1:248" ht="12" customHeight="1">
      <c r="A254" s="69" t="s">
        <v>645</v>
      </c>
      <c r="B254" s="85" t="s">
        <v>646</v>
      </c>
      <c r="C254" s="89" t="s">
        <v>647</v>
      </c>
      <c r="D254" s="201">
        <v>0</v>
      </c>
      <c r="E254" s="201">
        <v>0</v>
      </c>
      <c r="F254" s="201">
        <v>0</v>
      </c>
      <c r="G254" s="201">
        <v>0</v>
      </c>
      <c r="H254" s="201">
        <v>0</v>
      </c>
      <c r="I254" s="201">
        <v>0</v>
      </c>
      <c r="J254" s="201">
        <v>0</v>
      </c>
      <c r="K254" s="201">
        <v>0</v>
      </c>
      <c r="L254" s="201">
        <v>0</v>
      </c>
      <c r="M254" s="202">
        <v>0</v>
      </c>
      <c r="N254" s="201">
        <v>0</v>
      </c>
      <c r="O254" s="203">
        <v>0</v>
      </c>
      <c r="P254" s="204" t="s">
        <v>1456</v>
      </c>
      <c r="Q254" s="204"/>
      <c r="R254" s="92"/>
    </row>
    <row r="255" spans="1:248" ht="12" customHeight="1">
      <c r="A255" s="69" t="s">
        <v>648</v>
      </c>
      <c r="B255" s="85" t="s">
        <v>649</v>
      </c>
      <c r="C255" s="89" t="s">
        <v>650</v>
      </c>
      <c r="D255" s="201">
        <v>21404.760000000002</v>
      </c>
      <c r="E255" s="201">
        <v>286.95999999999998</v>
      </c>
      <c r="F255" s="201">
        <v>0</v>
      </c>
      <c r="G255" s="201">
        <v>0</v>
      </c>
      <c r="H255" s="201">
        <v>0</v>
      </c>
      <c r="I255" s="201">
        <v>0</v>
      </c>
      <c r="J255" s="201">
        <v>0</v>
      </c>
      <c r="K255" s="201">
        <v>0</v>
      </c>
      <c r="L255" s="201">
        <v>0</v>
      </c>
      <c r="M255" s="202">
        <v>21691.72</v>
      </c>
      <c r="N255" s="201">
        <v>-21691.72</v>
      </c>
      <c r="O255" s="225">
        <v>0</v>
      </c>
      <c r="P255" s="210" t="s">
        <v>1408</v>
      </c>
      <c r="Q255" s="204"/>
      <c r="R255" s="92"/>
    </row>
    <row r="256" spans="1:248" ht="12" customHeight="1">
      <c r="A256" s="69" t="s">
        <v>651</v>
      </c>
      <c r="B256" s="85" t="s">
        <v>652</v>
      </c>
      <c r="C256" s="89" t="s">
        <v>653</v>
      </c>
      <c r="D256" s="201">
        <v>-13244.32</v>
      </c>
      <c r="E256" s="201">
        <v>0</v>
      </c>
      <c r="F256" s="201">
        <v>0</v>
      </c>
      <c r="G256" s="201">
        <v>0</v>
      </c>
      <c r="H256" s="201">
        <v>0</v>
      </c>
      <c r="I256" s="201">
        <v>0</v>
      </c>
      <c r="J256" s="201">
        <v>0</v>
      </c>
      <c r="K256" s="201">
        <v>0</v>
      </c>
      <c r="L256" s="201">
        <v>0</v>
      </c>
      <c r="M256" s="202">
        <v>-13244.32</v>
      </c>
      <c r="N256" s="201">
        <v>0</v>
      </c>
      <c r="O256" s="203">
        <v>-13244.32</v>
      </c>
      <c r="P256" s="204" t="s">
        <v>1457</v>
      </c>
      <c r="Q256" s="204"/>
      <c r="R256" s="92"/>
    </row>
    <row r="257" spans="1:18" ht="12" customHeight="1">
      <c r="A257" s="69" t="s">
        <v>654</v>
      </c>
      <c r="B257" s="85" t="s">
        <v>655</v>
      </c>
      <c r="C257" s="89" t="s">
        <v>656</v>
      </c>
      <c r="D257" s="201">
        <v>0</v>
      </c>
      <c r="E257" s="201">
        <v>0</v>
      </c>
      <c r="F257" s="201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0</v>
      </c>
      <c r="M257" s="202">
        <v>0</v>
      </c>
      <c r="N257" s="201">
        <v>0</v>
      </c>
      <c r="O257" s="203">
        <v>0</v>
      </c>
      <c r="P257" s="204" t="s">
        <v>1458</v>
      </c>
      <c r="Q257" s="204"/>
      <c r="R257" s="92"/>
    </row>
    <row r="258" spans="1:18" ht="12" customHeight="1">
      <c r="A258" s="69" t="s">
        <v>657</v>
      </c>
      <c r="B258" s="85" t="s">
        <v>658</v>
      </c>
      <c r="C258" s="89" t="s">
        <v>659</v>
      </c>
      <c r="D258" s="201">
        <v>0</v>
      </c>
      <c r="E258" s="201">
        <v>0</v>
      </c>
      <c r="F258" s="201">
        <v>0</v>
      </c>
      <c r="G258" s="201">
        <v>0</v>
      </c>
      <c r="H258" s="201">
        <v>0</v>
      </c>
      <c r="I258" s="201">
        <v>0</v>
      </c>
      <c r="J258" s="201">
        <v>0</v>
      </c>
      <c r="K258" s="201">
        <v>0</v>
      </c>
      <c r="L258" s="201">
        <v>0</v>
      </c>
      <c r="M258" s="202">
        <v>0</v>
      </c>
      <c r="N258" s="201">
        <v>0</v>
      </c>
      <c r="O258" s="203">
        <v>0</v>
      </c>
      <c r="P258" s="204" t="s">
        <v>1456</v>
      </c>
      <c r="Q258" s="204"/>
      <c r="R258" s="92"/>
    </row>
    <row r="259" spans="1:18" ht="12" customHeight="1">
      <c r="B259" s="104"/>
      <c r="C259" s="90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04"/>
      <c r="Q259" s="204"/>
      <c r="R259" s="92"/>
    </row>
    <row r="260" spans="1:18" ht="12" customHeight="1">
      <c r="B260" s="97" t="s">
        <v>660</v>
      </c>
      <c r="C260" s="90"/>
      <c r="D260" s="217">
        <v>48203178.259999998</v>
      </c>
      <c r="E260" s="217">
        <v>31712473.210000001</v>
      </c>
      <c r="F260" s="217">
        <v>-2750</v>
      </c>
      <c r="G260" s="217">
        <v>0</v>
      </c>
      <c r="H260" s="217">
        <v>522325</v>
      </c>
      <c r="I260" s="217">
        <v>0</v>
      </c>
      <c r="J260" s="217">
        <v>576017.34</v>
      </c>
      <c r="K260" s="217">
        <v>0</v>
      </c>
      <c r="L260" s="217">
        <v>0</v>
      </c>
      <c r="M260" s="217">
        <v>81011243.810000002</v>
      </c>
      <c r="N260" s="217">
        <v>-21691.72</v>
      </c>
      <c r="O260" s="217">
        <v>80989552.090000004</v>
      </c>
      <c r="P260" s="204"/>
      <c r="Q260" s="204"/>
      <c r="R260" s="92"/>
    </row>
    <row r="261" spans="1:18" ht="12" customHeight="1">
      <c r="B261" s="104"/>
      <c r="C261" s="90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9"/>
      <c r="P261" s="204"/>
      <c r="Q261" s="204"/>
      <c r="R261" s="92"/>
    </row>
    <row r="262" spans="1:18" ht="12" customHeight="1">
      <c r="B262" s="109" t="s">
        <v>661</v>
      </c>
      <c r="C262" s="99"/>
      <c r="D262" s="220"/>
      <c r="E262" s="220"/>
      <c r="F262" s="220"/>
      <c r="G262" s="220"/>
      <c r="H262" s="220"/>
      <c r="I262" s="220"/>
      <c r="J262" s="220"/>
      <c r="K262" s="220"/>
      <c r="L262" s="220"/>
      <c r="M262" s="220"/>
      <c r="N262" s="220"/>
      <c r="O262" s="203"/>
      <c r="P262" s="204"/>
      <c r="Q262" s="204"/>
      <c r="R262" s="92"/>
    </row>
    <row r="263" spans="1:18" ht="12" customHeight="1">
      <c r="B263" s="110"/>
      <c r="C263" s="83"/>
      <c r="D263" s="220"/>
      <c r="E263" s="220"/>
      <c r="F263" s="220"/>
      <c r="G263" s="220"/>
      <c r="H263" s="220"/>
      <c r="I263" s="220"/>
      <c r="J263" s="220"/>
      <c r="K263" s="220"/>
      <c r="L263" s="220"/>
      <c r="M263" s="220"/>
      <c r="N263" s="220"/>
      <c r="O263" s="203"/>
      <c r="P263" s="204"/>
      <c r="Q263" s="204"/>
      <c r="R263" s="92"/>
    </row>
    <row r="264" spans="1:18" ht="12" customHeight="1">
      <c r="A264" s="69" t="s">
        <v>662</v>
      </c>
      <c r="B264" s="85" t="s">
        <v>663</v>
      </c>
      <c r="C264" s="89" t="s">
        <v>664</v>
      </c>
      <c r="D264" s="201">
        <v>1064549321.64</v>
      </c>
      <c r="E264" s="201">
        <v>0</v>
      </c>
      <c r="F264" s="201">
        <v>0</v>
      </c>
      <c r="G264" s="201">
        <v>0</v>
      </c>
      <c r="H264" s="201">
        <v>0</v>
      </c>
      <c r="I264" s="201">
        <v>0</v>
      </c>
      <c r="J264" s="201">
        <v>0</v>
      </c>
      <c r="K264" s="201">
        <v>0</v>
      </c>
      <c r="L264" s="201">
        <v>0</v>
      </c>
      <c r="M264" s="202">
        <v>1064549321.64</v>
      </c>
      <c r="N264" s="201">
        <v>0</v>
      </c>
      <c r="O264" s="203">
        <v>1064549321.64</v>
      </c>
      <c r="P264" s="204" t="s">
        <v>1459</v>
      </c>
      <c r="Q264" s="204"/>
      <c r="R264" s="92"/>
    </row>
    <row r="265" spans="1:18" ht="12" customHeight="1">
      <c r="A265" s="69" t="s">
        <v>665</v>
      </c>
      <c r="B265" s="85" t="s">
        <v>666</v>
      </c>
      <c r="C265" s="90" t="s">
        <v>667</v>
      </c>
      <c r="D265" s="201">
        <v>1128314</v>
      </c>
      <c r="E265" s="201">
        <v>0</v>
      </c>
      <c r="F265" s="201">
        <v>34849</v>
      </c>
      <c r="G265" s="201">
        <v>0</v>
      </c>
      <c r="H265" s="201">
        <v>0</v>
      </c>
      <c r="I265" s="201">
        <v>0</v>
      </c>
      <c r="J265" s="201">
        <v>0</v>
      </c>
      <c r="K265" s="201">
        <v>0</v>
      </c>
      <c r="L265" s="201">
        <v>0</v>
      </c>
      <c r="M265" s="202">
        <v>1163163</v>
      </c>
      <c r="N265" s="201">
        <v>0</v>
      </c>
      <c r="O265" s="203">
        <v>1163163</v>
      </c>
      <c r="P265" s="204" t="s">
        <v>1459</v>
      </c>
      <c r="Q265" s="204"/>
      <c r="R265" s="92"/>
    </row>
    <row r="266" spans="1:18" ht="12" customHeight="1">
      <c r="A266" s="69" t="s">
        <v>668</v>
      </c>
      <c r="B266" s="85" t="s">
        <v>669</v>
      </c>
      <c r="C266" s="90" t="s">
        <v>670</v>
      </c>
      <c r="D266" s="201">
        <v>0</v>
      </c>
      <c r="E266" s="201">
        <v>83685</v>
      </c>
      <c r="F266" s="201">
        <v>0</v>
      </c>
      <c r="G266" s="201">
        <v>0</v>
      </c>
      <c r="H266" s="201">
        <v>0</v>
      </c>
      <c r="I266" s="201">
        <v>0</v>
      </c>
      <c r="J266" s="201">
        <v>0</v>
      </c>
      <c r="K266" s="201">
        <v>0</v>
      </c>
      <c r="L266" s="201">
        <v>0</v>
      </c>
      <c r="M266" s="202">
        <v>83685</v>
      </c>
      <c r="N266" s="201">
        <v>0</v>
      </c>
      <c r="O266" s="203">
        <v>83685</v>
      </c>
      <c r="P266" s="204" t="s">
        <v>1459</v>
      </c>
      <c r="Q266" s="204"/>
      <c r="R266" s="92"/>
    </row>
    <row r="267" spans="1:18" ht="12" customHeight="1">
      <c r="A267" s="69" t="s">
        <v>671</v>
      </c>
      <c r="B267" s="85" t="s">
        <v>672</v>
      </c>
      <c r="C267" s="90" t="s">
        <v>673</v>
      </c>
      <c r="D267" s="201">
        <v>30085222.830000002</v>
      </c>
      <c r="E267" s="201">
        <v>0</v>
      </c>
      <c r="F267" s="201">
        <v>0</v>
      </c>
      <c r="G267" s="201">
        <v>0</v>
      </c>
      <c r="H267" s="201">
        <v>0</v>
      </c>
      <c r="I267" s="201">
        <v>0</v>
      </c>
      <c r="J267" s="201">
        <v>0</v>
      </c>
      <c r="K267" s="201">
        <v>0</v>
      </c>
      <c r="L267" s="201">
        <v>0</v>
      </c>
      <c r="M267" s="202">
        <v>30085222.830000002</v>
      </c>
      <c r="N267" s="201">
        <v>0</v>
      </c>
      <c r="O267" s="203">
        <v>30085222.830000002</v>
      </c>
      <c r="P267" s="204" t="s">
        <v>1459</v>
      </c>
      <c r="Q267" s="204"/>
      <c r="R267" s="92"/>
    </row>
    <row r="268" spans="1:18" ht="12" customHeight="1">
      <c r="A268" s="69" t="s">
        <v>674</v>
      </c>
      <c r="B268" s="85" t="s">
        <v>675</v>
      </c>
      <c r="C268" s="90" t="s">
        <v>676</v>
      </c>
      <c r="D268" s="201">
        <v>1021408</v>
      </c>
      <c r="E268" s="201">
        <v>0</v>
      </c>
      <c r="F268" s="201">
        <v>0</v>
      </c>
      <c r="G268" s="201">
        <v>0</v>
      </c>
      <c r="H268" s="201">
        <v>0</v>
      </c>
      <c r="I268" s="201">
        <v>0</v>
      </c>
      <c r="J268" s="201">
        <v>0</v>
      </c>
      <c r="K268" s="201">
        <v>0</v>
      </c>
      <c r="L268" s="201">
        <v>0</v>
      </c>
      <c r="M268" s="202">
        <v>1021408</v>
      </c>
      <c r="N268" s="201">
        <v>0</v>
      </c>
      <c r="O268" s="203">
        <v>1021408</v>
      </c>
      <c r="P268" s="204" t="s">
        <v>1459</v>
      </c>
      <c r="Q268" s="204"/>
      <c r="R268" s="92"/>
    </row>
    <row r="269" spans="1:18" ht="12" customHeight="1">
      <c r="A269" s="69" t="s">
        <v>677</v>
      </c>
      <c r="B269" s="85" t="s">
        <v>678</v>
      </c>
      <c r="C269" s="90" t="s">
        <v>679</v>
      </c>
      <c r="D269" s="201">
        <v>0</v>
      </c>
      <c r="E269" s="201">
        <v>0</v>
      </c>
      <c r="F269" s="201">
        <v>0</v>
      </c>
      <c r="G269" s="201">
        <v>0</v>
      </c>
      <c r="H269" s="201">
        <v>0</v>
      </c>
      <c r="I269" s="201">
        <v>0</v>
      </c>
      <c r="J269" s="201">
        <v>0</v>
      </c>
      <c r="K269" s="201">
        <v>0</v>
      </c>
      <c r="L269" s="201">
        <v>0</v>
      </c>
      <c r="M269" s="202">
        <v>0</v>
      </c>
      <c r="N269" s="201">
        <v>0</v>
      </c>
      <c r="O269" s="203">
        <v>0</v>
      </c>
      <c r="P269" s="204" t="s">
        <v>1460</v>
      </c>
      <c r="Q269" s="204"/>
      <c r="R269" s="92"/>
    </row>
    <row r="270" spans="1:18" ht="12" customHeight="1">
      <c r="A270" s="69" t="s">
        <v>680</v>
      </c>
      <c r="B270" s="85" t="s">
        <v>681</v>
      </c>
      <c r="C270" s="90" t="s">
        <v>682</v>
      </c>
      <c r="D270" s="201">
        <v>0</v>
      </c>
      <c r="E270" s="201">
        <v>0</v>
      </c>
      <c r="F270" s="201">
        <v>0</v>
      </c>
      <c r="G270" s="201">
        <v>0</v>
      </c>
      <c r="H270" s="201">
        <v>0</v>
      </c>
      <c r="I270" s="201">
        <v>0</v>
      </c>
      <c r="J270" s="201">
        <v>0</v>
      </c>
      <c r="K270" s="201">
        <v>0</v>
      </c>
      <c r="L270" s="201">
        <v>0</v>
      </c>
      <c r="M270" s="202">
        <v>0</v>
      </c>
      <c r="N270" s="201">
        <v>0</v>
      </c>
      <c r="O270" s="203">
        <v>0</v>
      </c>
      <c r="P270" s="204" t="s">
        <v>1459</v>
      </c>
      <c r="Q270" s="204"/>
      <c r="R270" s="92"/>
    </row>
    <row r="271" spans="1:18" ht="12" customHeight="1">
      <c r="A271" s="69" t="s">
        <v>683</v>
      </c>
      <c r="B271" s="85" t="s">
        <v>684</v>
      </c>
      <c r="C271" s="90" t="s">
        <v>685</v>
      </c>
      <c r="D271" s="201">
        <v>163023.38</v>
      </c>
      <c r="E271" s="201">
        <v>0</v>
      </c>
      <c r="F271" s="201">
        <v>0</v>
      </c>
      <c r="G271" s="201">
        <v>0</v>
      </c>
      <c r="H271" s="201">
        <v>0</v>
      </c>
      <c r="I271" s="201">
        <v>0</v>
      </c>
      <c r="J271" s="201">
        <v>9881942.6099999994</v>
      </c>
      <c r="K271" s="201">
        <v>1364252.37</v>
      </c>
      <c r="L271" s="201">
        <v>0</v>
      </c>
      <c r="M271" s="202">
        <v>11409218.359999999</v>
      </c>
      <c r="N271" s="201">
        <v>0</v>
      </c>
      <c r="O271" s="203">
        <v>11409218.359999999</v>
      </c>
      <c r="P271" s="204" t="s">
        <v>1460</v>
      </c>
      <c r="Q271" s="204"/>
      <c r="R271" s="92"/>
    </row>
    <row r="272" spans="1:18" ht="12" customHeight="1">
      <c r="A272" s="69" t="s">
        <v>686</v>
      </c>
      <c r="B272" s="85" t="s">
        <v>687</v>
      </c>
      <c r="C272" s="90" t="s">
        <v>688</v>
      </c>
      <c r="D272" s="201">
        <v>11083</v>
      </c>
      <c r="E272" s="201">
        <v>0</v>
      </c>
      <c r="F272" s="201">
        <v>0</v>
      </c>
      <c r="G272" s="201">
        <v>0</v>
      </c>
      <c r="H272" s="201">
        <v>0</v>
      </c>
      <c r="I272" s="201">
        <v>0</v>
      </c>
      <c r="J272" s="201">
        <v>11125453.5</v>
      </c>
      <c r="K272" s="201">
        <v>0</v>
      </c>
      <c r="L272" s="201">
        <v>0</v>
      </c>
      <c r="M272" s="202">
        <v>11136536.5</v>
      </c>
      <c r="N272" s="201">
        <v>0</v>
      </c>
      <c r="O272" s="203">
        <v>11136536.5</v>
      </c>
      <c r="P272" s="204" t="s">
        <v>1460</v>
      </c>
      <c r="Q272" s="204"/>
      <c r="R272" s="92"/>
    </row>
    <row r="273" spans="1:248" s="66" customFormat="1" ht="12" customHeight="1">
      <c r="A273" s="69" t="s">
        <v>689</v>
      </c>
      <c r="B273" s="85" t="s">
        <v>690</v>
      </c>
      <c r="C273" s="111" t="s">
        <v>691</v>
      </c>
      <c r="D273" s="201">
        <v>909.07999999999993</v>
      </c>
      <c r="E273" s="201">
        <v>3967782.85</v>
      </c>
      <c r="F273" s="201">
        <v>0</v>
      </c>
      <c r="G273" s="201">
        <v>0</v>
      </c>
      <c r="H273" s="201">
        <v>11500837.779999999</v>
      </c>
      <c r="I273" s="201">
        <v>0</v>
      </c>
      <c r="J273" s="201">
        <v>0</v>
      </c>
      <c r="K273" s="201">
        <v>0</v>
      </c>
      <c r="L273" s="201">
        <v>0</v>
      </c>
      <c r="M273" s="202">
        <v>15469529.709999999</v>
      </c>
      <c r="N273" s="201">
        <v>0</v>
      </c>
      <c r="O273" s="203">
        <v>15469529.709999999</v>
      </c>
      <c r="P273" s="204" t="s">
        <v>1459</v>
      </c>
      <c r="Q273" s="204"/>
      <c r="R273" s="92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  <c r="EX273" s="93"/>
      <c r="EY273" s="93"/>
      <c r="EZ273" s="93"/>
      <c r="FA273" s="93"/>
      <c r="FB273" s="93"/>
      <c r="FC273" s="93"/>
      <c r="FD273" s="93"/>
      <c r="FE273" s="93"/>
      <c r="FF273" s="93"/>
      <c r="FG273" s="93"/>
      <c r="FH273" s="93"/>
      <c r="FI273" s="93"/>
      <c r="FJ273" s="93"/>
      <c r="FK273" s="93"/>
      <c r="FL273" s="93"/>
      <c r="FM273" s="93"/>
      <c r="FN273" s="93"/>
      <c r="FO273" s="93"/>
      <c r="FP273" s="93"/>
      <c r="FQ273" s="93"/>
      <c r="FR273" s="93"/>
      <c r="FS273" s="93"/>
      <c r="FT273" s="93"/>
      <c r="FU273" s="93"/>
      <c r="FV273" s="93"/>
      <c r="FW273" s="93"/>
      <c r="FX273" s="93"/>
      <c r="FY273" s="93"/>
      <c r="FZ273" s="93"/>
      <c r="GA273" s="93"/>
      <c r="GB273" s="93"/>
      <c r="GC273" s="93"/>
      <c r="GD273" s="93"/>
      <c r="GE273" s="93"/>
      <c r="GF273" s="93"/>
      <c r="GG273" s="93"/>
      <c r="GH273" s="93"/>
      <c r="GI273" s="93"/>
      <c r="GJ273" s="93"/>
      <c r="GK273" s="93"/>
      <c r="GL273" s="93"/>
      <c r="GM273" s="93"/>
      <c r="GN273" s="93"/>
      <c r="GO273" s="93"/>
      <c r="GP273" s="93"/>
      <c r="GQ273" s="93"/>
      <c r="GR273" s="93"/>
      <c r="GS273" s="93"/>
      <c r="GT273" s="93"/>
      <c r="GU273" s="93"/>
      <c r="GV273" s="93"/>
      <c r="GW273" s="93"/>
      <c r="GX273" s="93"/>
      <c r="GY273" s="93"/>
      <c r="GZ273" s="93"/>
      <c r="HA273" s="93"/>
      <c r="HB273" s="93"/>
      <c r="HC273" s="93"/>
      <c r="HD273" s="93"/>
      <c r="HE273" s="93"/>
      <c r="HF273" s="93"/>
      <c r="HG273" s="93"/>
      <c r="HH273" s="93"/>
      <c r="HI273" s="93"/>
      <c r="HJ273" s="93"/>
      <c r="HK273" s="93"/>
      <c r="HL273" s="93"/>
      <c r="HM273" s="93"/>
      <c r="HN273" s="93"/>
      <c r="HO273" s="93"/>
      <c r="HP273" s="93"/>
      <c r="HQ273" s="93"/>
      <c r="HR273" s="93"/>
      <c r="HS273" s="93"/>
      <c r="HT273" s="93"/>
      <c r="HU273" s="93"/>
      <c r="HV273" s="93"/>
      <c r="HW273" s="93"/>
      <c r="HX273" s="93"/>
      <c r="HY273" s="93"/>
      <c r="HZ273" s="93"/>
      <c r="IA273" s="93"/>
      <c r="IB273" s="93"/>
      <c r="IC273" s="93"/>
      <c r="ID273" s="93"/>
      <c r="IE273" s="93"/>
      <c r="IF273" s="93"/>
      <c r="IG273" s="93"/>
      <c r="IH273" s="93"/>
      <c r="II273" s="93"/>
      <c r="IJ273" s="93"/>
      <c r="IK273" s="93"/>
      <c r="IL273" s="93"/>
      <c r="IM273" s="93"/>
      <c r="IN273" s="93"/>
    </row>
    <row r="274" spans="1:248" ht="12" customHeight="1">
      <c r="A274" s="69" t="s">
        <v>692</v>
      </c>
      <c r="B274" s="85" t="s">
        <v>693</v>
      </c>
      <c r="C274" s="90" t="s">
        <v>694</v>
      </c>
      <c r="D274" s="201">
        <v>10963682.83</v>
      </c>
      <c r="E274" s="201">
        <v>0</v>
      </c>
      <c r="F274" s="201">
        <v>0</v>
      </c>
      <c r="G274" s="201">
        <v>0</v>
      </c>
      <c r="H274" s="201">
        <v>0</v>
      </c>
      <c r="I274" s="201">
        <v>0</v>
      </c>
      <c r="J274" s="201">
        <v>0</v>
      </c>
      <c r="K274" s="201">
        <v>0</v>
      </c>
      <c r="L274" s="201">
        <v>0</v>
      </c>
      <c r="M274" s="202">
        <v>10963682.83</v>
      </c>
      <c r="N274" s="201">
        <v>0</v>
      </c>
      <c r="O274" s="203">
        <v>10963682.83</v>
      </c>
      <c r="P274" s="204" t="s">
        <v>1459</v>
      </c>
      <c r="Q274" s="204"/>
      <c r="R274" s="92"/>
    </row>
    <row r="275" spans="1:248" ht="12" customHeight="1">
      <c r="A275" s="69" t="s">
        <v>695</v>
      </c>
      <c r="B275" s="85" t="s">
        <v>696</v>
      </c>
      <c r="C275" s="90" t="s">
        <v>697</v>
      </c>
      <c r="D275" s="201">
        <v>0</v>
      </c>
      <c r="E275" s="201">
        <v>0</v>
      </c>
      <c r="F275" s="201">
        <v>0</v>
      </c>
      <c r="G275" s="201">
        <v>0</v>
      </c>
      <c r="H275" s="201">
        <v>0</v>
      </c>
      <c r="I275" s="201">
        <v>0</v>
      </c>
      <c r="J275" s="201">
        <v>0</v>
      </c>
      <c r="K275" s="201">
        <v>0</v>
      </c>
      <c r="L275" s="201">
        <v>0</v>
      </c>
      <c r="M275" s="202">
        <v>0</v>
      </c>
      <c r="N275" s="201">
        <v>0</v>
      </c>
      <c r="O275" s="203">
        <v>0</v>
      </c>
      <c r="P275" s="204" t="s">
        <v>1459</v>
      </c>
      <c r="Q275" s="204"/>
      <c r="R275" s="92"/>
    </row>
    <row r="276" spans="1:248" ht="12" customHeight="1">
      <c r="A276" s="69" t="s">
        <v>698</v>
      </c>
      <c r="B276" s="85" t="s">
        <v>699</v>
      </c>
      <c r="C276" s="89" t="s">
        <v>700</v>
      </c>
      <c r="D276" s="201">
        <v>0</v>
      </c>
      <c r="E276" s="201">
        <v>0</v>
      </c>
      <c r="F276" s="201">
        <v>0</v>
      </c>
      <c r="G276" s="201">
        <v>0</v>
      </c>
      <c r="H276" s="201">
        <v>0</v>
      </c>
      <c r="I276" s="201">
        <v>0</v>
      </c>
      <c r="J276" s="201">
        <v>0</v>
      </c>
      <c r="K276" s="201">
        <v>0</v>
      </c>
      <c r="L276" s="201">
        <v>0</v>
      </c>
      <c r="M276" s="202">
        <v>0</v>
      </c>
      <c r="N276" s="201">
        <v>0</v>
      </c>
      <c r="O276" s="203">
        <v>0</v>
      </c>
      <c r="P276" s="204" t="s">
        <v>1460</v>
      </c>
      <c r="Q276" s="204"/>
      <c r="R276" s="92"/>
    </row>
    <row r="277" spans="1:248" ht="12" customHeight="1">
      <c r="A277" s="69" t="s">
        <v>701</v>
      </c>
      <c r="B277" s="85" t="s">
        <v>702</v>
      </c>
      <c r="C277" s="90" t="s">
        <v>703</v>
      </c>
      <c r="D277" s="201">
        <v>0</v>
      </c>
      <c r="E277" s="201">
        <v>0</v>
      </c>
      <c r="F277" s="201">
        <v>0</v>
      </c>
      <c r="G277" s="201">
        <v>0</v>
      </c>
      <c r="H277" s="201">
        <v>0</v>
      </c>
      <c r="I277" s="201">
        <v>0</v>
      </c>
      <c r="J277" s="201">
        <v>0</v>
      </c>
      <c r="K277" s="201">
        <v>0</v>
      </c>
      <c r="L277" s="201">
        <v>0</v>
      </c>
      <c r="M277" s="202">
        <v>0</v>
      </c>
      <c r="N277" s="201">
        <v>0</v>
      </c>
      <c r="O277" s="203">
        <v>0</v>
      </c>
      <c r="P277" s="204" t="s">
        <v>1459</v>
      </c>
      <c r="Q277" s="204"/>
      <c r="R277" s="92"/>
    </row>
    <row r="278" spans="1:248" ht="12" customHeight="1">
      <c r="A278" s="69" t="s">
        <v>704</v>
      </c>
      <c r="B278" s="85" t="s">
        <v>705</v>
      </c>
      <c r="C278" s="90" t="s">
        <v>706</v>
      </c>
      <c r="D278" s="201">
        <v>168247219</v>
      </c>
      <c r="E278" s="201">
        <v>0</v>
      </c>
      <c r="F278" s="201">
        <v>0</v>
      </c>
      <c r="G278" s="201">
        <v>0</v>
      </c>
      <c r="H278" s="201">
        <v>0</v>
      </c>
      <c r="I278" s="201">
        <v>0</v>
      </c>
      <c r="J278" s="201">
        <v>0</v>
      </c>
      <c r="K278" s="201">
        <v>0</v>
      </c>
      <c r="L278" s="201">
        <v>0</v>
      </c>
      <c r="M278" s="202">
        <v>168247219</v>
      </c>
      <c r="N278" s="201">
        <v>0</v>
      </c>
      <c r="O278" s="203">
        <v>168247219</v>
      </c>
      <c r="P278" s="204" t="s">
        <v>1459</v>
      </c>
      <c r="Q278" s="204"/>
      <c r="R278" s="92"/>
    </row>
    <row r="279" spans="1:248" ht="12" customHeight="1">
      <c r="A279" s="69" t="s">
        <v>707</v>
      </c>
      <c r="B279" s="85" t="s">
        <v>708</v>
      </c>
      <c r="C279" s="89" t="s">
        <v>709</v>
      </c>
      <c r="D279" s="201">
        <v>0</v>
      </c>
      <c r="E279" s="201">
        <v>0</v>
      </c>
      <c r="F279" s="201">
        <v>0</v>
      </c>
      <c r="G279" s="201">
        <v>0</v>
      </c>
      <c r="H279" s="201">
        <v>0</v>
      </c>
      <c r="I279" s="201">
        <v>0</v>
      </c>
      <c r="J279" s="201">
        <v>0</v>
      </c>
      <c r="K279" s="201">
        <v>0</v>
      </c>
      <c r="L279" s="201">
        <v>0</v>
      </c>
      <c r="M279" s="202">
        <v>0</v>
      </c>
      <c r="N279" s="201">
        <v>0</v>
      </c>
      <c r="O279" s="203">
        <v>0</v>
      </c>
      <c r="P279" s="204" t="s">
        <v>1459</v>
      </c>
      <c r="Q279" s="204"/>
      <c r="R279" s="92"/>
    </row>
    <row r="280" spans="1:248" ht="12" customHeight="1">
      <c r="A280" s="69" t="s">
        <v>710</v>
      </c>
      <c r="B280" s="85" t="s">
        <v>711</v>
      </c>
      <c r="C280" s="90" t="s">
        <v>712</v>
      </c>
      <c r="D280" s="201">
        <v>0</v>
      </c>
      <c r="E280" s="201">
        <v>0</v>
      </c>
      <c r="F280" s="201">
        <v>0</v>
      </c>
      <c r="G280" s="201">
        <v>0</v>
      </c>
      <c r="H280" s="201">
        <v>0</v>
      </c>
      <c r="I280" s="201">
        <v>0</v>
      </c>
      <c r="J280" s="201">
        <v>0</v>
      </c>
      <c r="K280" s="201">
        <v>0</v>
      </c>
      <c r="L280" s="201">
        <v>0</v>
      </c>
      <c r="M280" s="202">
        <v>0</v>
      </c>
      <c r="N280" s="201">
        <v>0</v>
      </c>
      <c r="O280" s="203">
        <v>0</v>
      </c>
      <c r="P280" s="204" t="s">
        <v>1460</v>
      </c>
      <c r="Q280" s="204"/>
      <c r="R280" s="92"/>
    </row>
    <row r="281" spans="1:248" ht="12" customHeight="1">
      <c r="A281" s="69" t="s">
        <v>713</v>
      </c>
      <c r="B281" s="85" t="s">
        <v>714</v>
      </c>
      <c r="C281" s="90" t="s">
        <v>715</v>
      </c>
      <c r="D281" s="201">
        <v>0</v>
      </c>
      <c r="E281" s="201">
        <v>0</v>
      </c>
      <c r="F281" s="201">
        <v>0</v>
      </c>
      <c r="G281" s="201">
        <v>0</v>
      </c>
      <c r="H281" s="201">
        <v>0</v>
      </c>
      <c r="I281" s="201">
        <v>0</v>
      </c>
      <c r="J281" s="201">
        <v>0</v>
      </c>
      <c r="K281" s="201">
        <v>0</v>
      </c>
      <c r="L281" s="201">
        <v>0</v>
      </c>
      <c r="M281" s="202">
        <v>0</v>
      </c>
      <c r="N281" s="201">
        <v>0</v>
      </c>
      <c r="O281" s="203">
        <v>0</v>
      </c>
      <c r="P281" s="204" t="s">
        <v>1459</v>
      </c>
      <c r="Q281" s="204"/>
      <c r="R281" s="92"/>
    </row>
    <row r="282" spans="1:248" ht="12" customHeight="1">
      <c r="B282" s="85" t="s">
        <v>716</v>
      </c>
      <c r="C282" s="90" t="s">
        <v>717</v>
      </c>
      <c r="D282" s="201">
        <v>0</v>
      </c>
      <c r="E282" s="201">
        <v>0</v>
      </c>
      <c r="F282" s="201">
        <v>0</v>
      </c>
      <c r="G282" s="201">
        <v>0</v>
      </c>
      <c r="H282" s="201">
        <v>0</v>
      </c>
      <c r="I282" s="201">
        <v>0</v>
      </c>
      <c r="J282" s="201">
        <v>0</v>
      </c>
      <c r="K282" s="201">
        <v>0</v>
      </c>
      <c r="L282" s="201">
        <v>0</v>
      </c>
      <c r="M282" s="202">
        <v>0</v>
      </c>
      <c r="N282" s="201">
        <v>0</v>
      </c>
      <c r="O282" s="203">
        <v>0</v>
      </c>
      <c r="P282" s="204" t="s">
        <v>1460</v>
      </c>
      <c r="Q282" s="204"/>
      <c r="R282" s="92"/>
    </row>
    <row r="283" spans="1:248" ht="12" customHeight="1">
      <c r="A283" s="69" t="s">
        <v>718</v>
      </c>
      <c r="B283" s="85" t="s">
        <v>719</v>
      </c>
      <c r="C283" s="90" t="s">
        <v>720</v>
      </c>
      <c r="D283" s="201">
        <v>0</v>
      </c>
      <c r="E283" s="201">
        <v>0</v>
      </c>
      <c r="F283" s="201">
        <v>0</v>
      </c>
      <c r="G283" s="201">
        <v>0</v>
      </c>
      <c r="H283" s="201">
        <v>0</v>
      </c>
      <c r="I283" s="201">
        <v>0</v>
      </c>
      <c r="J283" s="201">
        <v>0</v>
      </c>
      <c r="K283" s="201">
        <v>0</v>
      </c>
      <c r="L283" s="201">
        <v>0</v>
      </c>
      <c r="M283" s="202">
        <v>0</v>
      </c>
      <c r="N283" s="201">
        <v>0</v>
      </c>
      <c r="O283" s="203">
        <v>0</v>
      </c>
      <c r="P283" s="204" t="s">
        <v>1460</v>
      </c>
      <c r="Q283" s="204"/>
      <c r="R283" s="92"/>
    </row>
    <row r="284" spans="1:248" ht="12" customHeight="1">
      <c r="A284" s="69" t="s">
        <v>721</v>
      </c>
      <c r="B284" s="85" t="s">
        <v>722</v>
      </c>
      <c r="C284" s="89" t="s">
        <v>723</v>
      </c>
      <c r="D284" s="201">
        <v>2654571.69</v>
      </c>
      <c r="E284" s="201">
        <v>20119076.030000001</v>
      </c>
      <c r="F284" s="201">
        <v>600000</v>
      </c>
      <c r="G284" s="201">
        <v>0</v>
      </c>
      <c r="H284" s="201">
        <v>4142180.18</v>
      </c>
      <c r="I284" s="201">
        <v>0</v>
      </c>
      <c r="J284" s="201">
        <v>1500000</v>
      </c>
      <c r="K284" s="201">
        <v>0</v>
      </c>
      <c r="L284" s="201">
        <v>0</v>
      </c>
      <c r="M284" s="202">
        <v>29015827.900000002</v>
      </c>
      <c r="N284" s="201">
        <v>0</v>
      </c>
      <c r="O284" s="203">
        <v>29015827.900000002</v>
      </c>
      <c r="P284" s="204" t="s">
        <v>1461</v>
      </c>
      <c r="Q284" s="204"/>
      <c r="R284" s="92"/>
    </row>
    <row r="285" spans="1:248" ht="12" customHeight="1">
      <c r="A285" s="69" t="s">
        <v>724</v>
      </c>
      <c r="B285" s="85" t="s">
        <v>725</v>
      </c>
      <c r="C285" s="89" t="s">
        <v>726</v>
      </c>
      <c r="D285" s="201">
        <v>442578.39</v>
      </c>
      <c r="E285" s="201">
        <v>7119740.7000000002</v>
      </c>
      <c r="F285" s="201">
        <v>49334.89</v>
      </c>
      <c r="G285" s="201">
        <v>0</v>
      </c>
      <c r="H285" s="201">
        <v>27677565.189999998</v>
      </c>
      <c r="I285" s="201">
        <v>0</v>
      </c>
      <c r="J285" s="201">
        <v>-65.069999999999993</v>
      </c>
      <c r="K285" s="201">
        <v>0</v>
      </c>
      <c r="L285" s="201">
        <v>0</v>
      </c>
      <c r="M285" s="202">
        <v>35289154.099999994</v>
      </c>
      <c r="N285" s="201">
        <v>0</v>
      </c>
      <c r="O285" s="203">
        <v>35289154.099999994</v>
      </c>
      <c r="P285" s="204" t="s">
        <v>1462</v>
      </c>
      <c r="Q285" s="204"/>
      <c r="R285" s="92"/>
    </row>
    <row r="286" spans="1:248" ht="12" customHeight="1">
      <c r="A286" s="69" t="s">
        <v>727</v>
      </c>
      <c r="B286" s="85" t="s">
        <v>728</v>
      </c>
      <c r="C286" s="89" t="s">
        <v>729</v>
      </c>
      <c r="D286" s="201">
        <v>0</v>
      </c>
      <c r="E286" s="201">
        <v>38204.29</v>
      </c>
      <c r="F286" s="201">
        <v>0</v>
      </c>
      <c r="G286" s="201">
        <v>0</v>
      </c>
      <c r="H286" s="201">
        <v>0</v>
      </c>
      <c r="I286" s="201">
        <v>0</v>
      </c>
      <c r="J286" s="201">
        <v>39912</v>
      </c>
      <c r="K286" s="201">
        <v>0</v>
      </c>
      <c r="L286" s="201">
        <v>0</v>
      </c>
      <c r="M286" s="202">
        <v>78116.290000000008</v>
      </c>
      <c r="N286" s="201">
        <v>0</v>
      </c>
      <c r="O286" s="203">
        <v>78116.290000000008</v>
      </c>
      <c r="P286" s="204" t="s">
        <v>1456</v>
      </c>
      <c r="Q286" s="204"/>
      <c r="R286" s="92"/>
    </row>
    <row r="287" spans="1:248" ht="12" customHeight="1">
      <c r="A287" s="69" t="s">
        <v>730</v>
      </c>
      <c r="B287" s="85" t="s">
        <v>731</v>
      </c>
      <c r="C287" s="89" t="s">
        <v>732</v>
      </c>
      <c r="D287" s="201">
        <v>0</v>
      </c>
      <c r="E287" s="201">
        <v>88389.22</v>
      </c>
      <c r="F287" s="201">
        <v>0</v>
      </c>
      <c r="G287" s="201">
        <v>0</v>
      </c>
      <c r="H287" s="201">
        <v>97444146.839999989</v>
      </c>
      <c r="I287" s="201">
        <v>0</v>
      </c>
      <c r="J287" s="201">
        <v>0</v>
      </c>
      <c r="K287" s="201">
        <v>0</v>
      </c>
      <c r="L287" s="201">
        <v>0</v>
      </c>
      <c r="M287" s="202">
        <v>97532536.059999987</v>
      </c>
      <c r="N287" s="201">
        <v>0</v>
      </c>
      <c r="O287" s="203">
        <v>97532536.059999987</v>
      </c>
      <c r="P287" s="204" t="s">
        <v>1463</v>
      </c>
      <c r="Q287" s="204"/>
      <c r="R287" s="92"/>
    </row>
    <row r="288" spans="1:248" ht="12" customHeight="1">
      <c r="A288" s="69" t="s">
        <v>733</v>
      </c>
      <c r="B288" s="85" t="s">
        <v>734</v>
      </c>
      <c r="C288" s="89" t="s">
        <v>735</v>
      </c>
      <c r="D288" s="201">
        <v>1141050.3</v>
      </c>
      <c r="E288" s="201">
        <v>0</v>
      </c>
      <c r="F288" s="201">
        <v>0</v>
      </c>
      <c r="G288" s="201">
        <v>0</v>
      </c>
      <c r="H288" s="201">
        <v>0</v>
      </c>
      <c r="I288" s="201">
        <v>0</v>
      </c>
      <c r="J288" s="201">
        <v>0</v>
      </c>
      <c r="K288" s="201">
        <v>0</v>
      </c>
      <c r="L288" s="201">
        <v>0</v>
      </c>
      <c r="M288" s="202">
        <v>1141050.3</v>
      </c>
      <c r="N288" s="201">
        <v>-1141050.3</v>
      </c>
      <c r="O288" s="225">
        <v>0</v>
      </c>
      <c r="P288" s="210" t="s">
        <v>1408</v>
      </c>
      <c r="Q288" s="204"/>
      <c r="R288" s="92"/>
    </row>
    <row r="289" spans="1:18" ht="12" customHeight="1">
      <c r="A289" s="69" t="s">
        <v>736</v>
      </c>
      <c r="B289" s="85" t="s">
        <v>737</v>
      </c>
      <c r="C289" s="89" t="s">
        <v>738</v>
      </c>
      <c r="D289" s="201">
        <v>0</v>
      </c>
      <c r="E289" s="201">
        <v>-148250.04</v>
      </c>
      <c r="F289" s="201">
        <v>0</v>
      </c>
      <c r="G289" s="201">
        <v>0</v>
      </c>
      <c r="H289" s="201">
        <v>-38972.959999999999</v>
      </c>
      <c r="I289" s="201">
        <v>0</v>
      </c>
      <c r="J289" s="201">
        <v>0</v>
      </c>
      <c r="K289" s="201">
        <v>0</v>
      </c>
      <c r="L289" s="201">
        <v>0</v>
      </c>
      <c r="M289" s="202">
        <v>-187223</v>
      </c>
      <c r="N289" s="201">
        <v>0</v>
      </c>
      <c r="O289" s="203">
        <v>-187223</v>
      </c>
      <c r="P289" s="204" t="s">
        <v>1461</v>
      </c>
      <c r="Q289" s="204"/>
      <c r="R289" s="92"/>
    </row>
    <row r="290" spans="1:18" ht="12" customHeight="1">
      <c r="A290" s="69" t="s">
        <v>739</v>
      </c>
      <c r="B290" s="85" t="s">
        <v>740</v>
      </c>
      <c r="C290" s="89" t="s">
        <v>741</v>
      </c>
      <c r="D290" s="201">
        <v>0</v>
      </c>
      <c r="E290" s="201">
        <v>-5095.3</v>
      </c>
      <c r="F290" s="201">
        <v>0</v>
      </c>
      <c r="G290" s="201">
        <v>0</v>
      </c>
      <c r="H290" s="201">
        <v>-28419.93</v>
      </c>
      <c r="I290" s="201">
        <v>0</v>
      </c>
      <c r="J290" s="201">
        <v>0</v>
      </c>
      <c r="K290" s="201">
        <v>0</v>
      </c>
      <c r="L290" s="201">
        <v>0</v>
      </c>
      <c r="M290" s="202">
        <v>-33515.230000000003</v>
      </c>
      <c r="N290" s="201">
        <v>0</v>
      </c>
      <c r="O290" s="203">
        <v>-33515.230000000003</v>
      </c>
      <c r="P290" s="204" t="s">
        <v>1462</v>
      </c>
      <c r="Q290" s="204"/>
      <c r="R290" s="92"/>
    </row>
    <row r="291" spans="1:18" ht="12" customHeight="1">
      <c r="A291" s="69" t="s">
        <v>742</v>
      </c>
      <c r="B291" s="85" t="s">
        <v>743</v>
      </c>
      <c r="C291" s="89" t="s">
        <v>744</v>
      </c>
      <c r="D291" s="201">
        <v>0</v>
      </c>
      <c r="E291" s="201">
        <v>0</v>
      </c>
      <c r="F291" s="201">
        <v>0</v>
      </c>
      <c r="G291" s="201">
        <v>0</v>
      </c>
      <c r="H291" s="201">
        <v>0</v>
      </c>
      <c r="I291" s="201">
        <v>0</v>
      </c>
      <c r="J291" s="201">
        <v>0</v>
      </c>
      <c r="K291" s="201">
        <v>0</v>
      </c>
      <c r="L291" s="201">
        <v>0</v>
      </c>
      <c r="M291" s="202">
        <v>0</v>
      </c>
      <c r="N291" s="201">
        <v>0</v>
      </c>
      <c r="O291" s="203">
        <v>0</v>
      </c>
      <c r="P291" s="204" t="s">
        <v>1456</v>
      </c>
      <c r="Q291" s="204"/>
      <c r="R291" s="92"/>
    </row>
    <row r="292" spans="1:18" ht="12" customHeight="1">
      <c r="B292" s="104"/>
      <c r="C292" s="90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04"/>
      <c r="Q292" s="204"/>
      <c r="R292" s="92"/>
    </row>
    <row r="293" spans="1:18" ht="12" customHeight="1">
      <c r="B293" s="97" t="s">
        <v>745</v>
      </c>
      <c r="C293" s="90"/>
      <c r="D293" s="217">
        <v>1280408384.1400001</v>
      </c>
      <c r="E293" s="217">
        <v>31263532.75</v>
      </c>
      <c r="F293" s="217">
        <v>684183.89</v>
      </c>
      <c r="G293" s="217">
        <v>0</v>
      </c>
      <c r="H293" s="217">
        <v>140697337.09999996</v>
      </c>
      <c r="I293" s="217">
        <v>0</v>
      </c>
      <c r="J293" s="217">
        <v>22547243.039999999</v>
      </c>
      <c r="K293" s="217">
        <v>1364252.37</v>
      </c>
      <c r="L293" s="217">
        <v>0</v>
      </c>
      <c r="M293" s="217">
        <v>1476964933.2899997</v>
      </c>
      <c r="N293" s="217">
        <v>-1141050.3</v>
      </c>
      <c r="O293" s="217">
        <v>1475823882.9899998</v>
      </c>
      <c r="P293" s="204"/>
      <c r="Q293" s="204"/>
      <c r="R293" s="92"/>
    </row>
    <row r="294" spans="1:18" ht="12" customHeight="1">
      <c r="B294" s="104"/>
      <c r="C294" s="90"/>
      <c r="D294" s="21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9"/>
      <c r="P294" s="204"/>
      <c r="Q294" s="204"/>
      <c r="R294" s="92"/>
    </row>
    <row r="295" spans="1:18" ht="12" customHeight="1">
      <c r="B295" s="109" t="s">
        <v>746</v>
      </c>
      <c r="C295" s="99"/>
      <c r="D295" s="220"/>
      <c r="E295" s="220"/>
      <c r="F295" s="220"/>
      <c r="G295" s="220"/>
      <c r="H295" s="220"/>
      <c r="I295" s="220"/>
      <c r="J295" s="220"/>
      <c r="K295" s="220"/>
      <c r="L295" s="220"/>
      <c r="M295" s="220"/>
      <c r="N295" s="220"/>
      <c r="O295" s="203"/>
      <c r="P295" s="204"/>
      <c r="Q295" s="204"/>
      <c r="R295" s="92"/>
    </row>
    <row r="296" spans="1:18" ht="12" customHeight="1">
      <c r="B296" s="110"/>
      <c r="C296" s="83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203"/>
      <c r="P296" s="204"/>
      <c r="Q296" s="204"/>
      <c r="R296" s="92"/>
    </row>
    <row r="297" spans="1:18" ht="12" customHeight="1">
      <c r="A297" s="69" t="s">
        <v>747</v>
      </c>
      <c r="B297" s="85" t="s">
        <v>748</v>
      </c>
      <c r="C297" s="89" t="s">
        <v>749</v>
      </c>
      <c r="D297" s="201">
        <v>408173.54</v>
      </c>
      <c r="E297" s="201">
        <v>156807458.68000001</v>
      </c>
      <c r="F297" s="201">
        <v>0</v>
      </c>
      <c r="G297" s="201">
        <v>13503126.609999999</v>
      </c>
      <c r="H297" s="201">
        <v>5646543.7400000002</v>
      </c>
      <c r="I297" s="201">
        <v>0</v>
      </c>
      <c r="J297" s="201">
        <v>0</v>
      </c>
      <c r="K297" s="201">
        <v>0</v>
      </c>
      <c r="L297" s="201">
        <v>0</v>
      </c>
      <c r="M297" s="202">
        <v>176365302.56999999</v>
      </c>
      <c r="N297" s="201">
        <v>0</v>
      </c>
      <c r="O297" s="203">
        <v>176365302.56999999</v>
      </c>
      <c r="P297" s="204" t="s">
        <v>1464</v>
      </c>
      <c r="Q297" s="204"/>
      <c r="R297" s="92"/>
    </row>
    <row r="298" spans="1:18" ht="12" customHeight="1">
      <c r="A298" s="69" t="s">
        <v>750</v>
      </c>
      <c r="B298" s="85" t="s">
        <v>751</v>
      </c>
      <c r="C298" s="89" t="s">
        <v>752</v>
      </c>
      <c r="D298" s="201">
        <v>880778.16</v>
      </c>
      <c r="E298" s="201">
        <v>81244208.520000011</v>
      </c>
      <c r="F298" s="201">
        <v>0</v>
      </c>
      <c r="G298" s="201">
        <v>0</v>
      </c>
      <c r="H298" s="201">
        <v>212012676.47999999</v>
      </c>
      <c r="I298" s="201">
        <v>0</v>
      </c>
      <c r="J298" s="201">
        <v>9105.99</v>
      </c>
      <c r="K298" s="201">
        <v>0</v>
      </c>
      <c r="L298" s="201">
        <v>0</v>
      </c>
      <c r="M298" s="202">
        <v>294146769.14999998</v>
      </c>
      <c r="N298" s="201">
        <v>0</v>
      </c>
      <c r="O298" s="203">
        <v>294146769.14999998</v>
      </c>
      <c r="P298" s="204" t="s">
        <v>1465</v>
      </c>
      <c r="Q298" s="204"/>
      <c r="R298" s="92"/>
    </row>
    <row r="299" spans="1:18" ht="12" customHeight="1">
      <c r="B299" s="226" t="s">
        <v>1466</v>
      </c>
      <c r="C299" s="227" t="s">
        <v>1467</v>
      </c>
      <c r="D299" s="201">
        <v>4749058.07</v>
      </c>
      <c r="E299" s="201">
        <v>202866443.31999999</v>
      </c>
      <c r="F299" s="201">
        <v>277968.37</v>
      </c>
      <c r="G299" s="201">
        <v>0</v>
      </c>
      <c r="H299" s="201">
        <v>3292680.34</v>
      </c>
      <c r="I299" s="201">
        <v>0</v>
      </c>
      <c r="J299" s="201">
        <v>138935.63</v>
      </c>
      <c r="K299" s="201">
        <v>0</v>
      </c>
      <c r="L299" s="201">
        <v>0</v>
      </c>
      <c r="M299" s="202">
        <v>211325085.72999999</v>
      </c>
      <c r="N299" s="201">
        <v>-3853292.45</v>
      </c>
      <c r="O299" s="203">
        <v>207471793.28</v>
      </c>
      <c r="P299" s="213" t="s">
        <v>1465</v>
      </c>
      <c r="Q299" s="213"/>
      <c r="R299" s="92"/>
    </row>
    <row r="300" spans="1:18" ht="12" customHeight="1">
      <c r="B300" s="87" t="s">
        <v>753</v>
      </c>
      <c r="C300" s="89" t="s">
        <v>754</v>
      </c>
      <c r="D300" s="201">
        <v>0</v>
      </c>
      <c r="E300" s="201">
        <v>870560</v>
      </c>
      <c r="F300" s="201">
        <v>0</v>
      </c>
      <c r="G300" s="201">
        <v>0</v>
      </c>
      <c r="H300" s="201">
        <v>476605268.43999994</v>
      </c>
      <c r="I300" s="201">
        <v>0</v>
      </c>
      <c r="J300" s="201">
        <v>0</v>
      </c>
      <c r="K300" s="201">
        <v>0</v>
      </c>
      <c r="L300" s="201">
        <v>0</v>
      </c>
      <c r="M300" s="202">
        <v>477475828.43999994</v>
      </c>
      <c r="N300" s="201">
        <v>0</v>
      </c>
      <c r="O300" s="203">
        <v>477475828.43999994</v>
      </c>
      <c r="P300" s="213" t="s">
        <v>1468</v>
      </c>
      <c r="Q300" s="213"/>
      <c r="R300" s="92"/>
    </row>
    <row r="301" spans="1:18" ht="12" customHeight="1">
      <c r="B301" s="226" t="s">
        <v>1469</v>
      </c>
      <c r="C301" s="227" t="s">
        <v>1470</v>
      </c>
      <c r="D301" s="201">
        <v>0</v>
      </c>
      <c r="E301" s="201">
        <v>113800988.18000001</v>
      </c>
      <c r="F301" s="201">
        <v>0</v>
      </c>
      <c r="G301" s="201">
        <v>0</v>
      </c>
      <c r="H301" s="201">
        <v>35584452.439999998</v>
      </c>
      <c r="I301" s="201">
        <v>0</v>
      </c>
      <c r="J301" s="201">
        <v>0</v>
      </c>
      <c r="K301" s="201">
        <v>0</v>
      </c>
      <c r="L301" s="201">
        <v>0</v>
      </c>
      <c r="M301" s="202">
        <v>149385440.62</v>
      </c>
      <c r="N301" s="201">
        <v>0</v>
      </c>
      <c r="O301" s="203">
        <v>149385440.62</v>
      </c>
      <c r="P301" s="213" t="s">
        <v>1468</v>
      </c>
      <c r="Q301" s="213"/>
      <c r="R301" s="92"/>
    </row>
    <row r="302" spans="1:18" ht="12" customHeight="1">
      <c r="A302" s="69" t="s">
        <v>755</v>
      </c>
      <c r="B302" s="85" t="s">
        <v>756</v>
      </c>
      <c r="C302" s="89" t="s">
        <v>757</v>
      </c>
      <c r="D302" s="201">
        <v>2979.21</v>
      </c>
      <c r="E302" s="201">
        <v>1755879.24</v>
      </c>
      <c r="F302" s="201">
        <v>0</v>
      </c>
      <c r="G302" s="201">
        <v>0</v>
      </c>
      <c r="H302" s="201">
        <v>0</v>
      </c>
      <c r="I302" s="201">
        <v>0</v>
      </c>
      <c r="J302" s="201">
        <v>2434688.8499999996</v>
      </c>
      <c r="K302" s="201">
        <v>0</v>
      </c>
      <c r="L302" s="201">
        <v>0</v>
      </c>
      <c r="M302" s="202">
        <v>4193547.3</v>
      </c>
      <c r="N302" s="201">
        <v>0</v>
      </c>
      <c r="O302" s="203">
        <v>4193547.3</v>
      </c>
      <c r="P302" s="213" t="s">
        <v>1456</v>
      </c>
      <c r="Q302" s="213"/>
      <c r="R302" s="92"/>
    </row>
    <row r="303" spans="1:18" ht="12" customHeight="1">
      <c r="A303" s="69" t="s">
        <v>758</v>
      </c>
      <c r="B303" s="85" t="s">
        <v>759</v>
      </c>
      <c r="C303" s="89" t="s">
        <v>760</v>
      </c>
      <c r="D303" s="201">
        <v>22206774.379999995</v>
      </c>
      <c r="E303" s="201">
        <v>525973.39</v>
      </c>
      <c r="F303" s="201">
        <v>0</v>
      </c>
      <c r="G303" s="201">
        <v>0</v>
      </c>
      <c r="H303" s="201">
        <v>0</v>
      </c>
      <c r="I303" s="201">
        <v>0</v>
      </c>
      <c r="J303" s="201">
        <v>0</v>
      </c>
      <c r="K303" s="201">
        <v>0</v>
      </c>
      <c r="L303" s="201">
        <v>0</v>
      </c>
      <c r="M303" s="202">
        <v>22732747.769999996</v>
      </c>
      <c r="N303" s="201">
        <v>-22732747.769999992</v>
      </c>
      <c r="O303" s="225">
        <v>0</v>
      </c>
      <c r="P303" s="221" t="s">
        <v>1408</v>
      </c>
      <c r="Q303" s="213"/>
      <c r="R303" s="92"/>
    </row>
    <row r="304" spans="1:18" ht="12" customHeight="1">
      <c r="A304" s="69" t="s">
        <v>761</v>
      </c>
      <c r="B304" s="85" t="s">
        <v>762</v>
      </c>
      <c r="C304" s="89" t="s">
        <v>763</v>
      </c>
      <c r="D304" s="201">
        <v>0</v>
      </c>
      <c r="E304" s="201">
        <v>0</v>
      </c>
      <c r="F304" s="201">
        <v>0</v>
      </c>
      <c r="G304" s="201">
        <v>0</v>
      </c>
      <c r="H304" s="201">
        <v>-56844.12</v>
      </c>
      <c r="I304" s="201">
        <v>0</v>
      </c>
      <c r="J304" s="201">
        <v>0</v>
      </c>
      <c r="K304" s="201">
        <v>0</v>
      </c>
      <c r="L304" s="201">
        <v>0</v>
      </c>
      <c r="M304" s="202">
        <v>-56844.12</v>
      </c>
      <c r="N304" s="201">
        <v>0</v>
      </c>
      <c r="O304" s="203">
        <v>-56844.12</v>
      </c>
      <c r="P304" s="213" t="s">
        <v>1464</v>
      </c>
      <c r="Q304" s="213"/>
      <c r="R304" s="92"/>
    </row>
    <row r="305" spans="1:18" ht="12" customHeight="1">
      <c r="A305" s="69" t="s">
        <v>764</v>
      </c>
      <c r="B305" s="85" t="s">
        <v>765</v>
      </c>
      <c r="C305" s="89" t="s">
        <v>766</v>
      </c>
      <c r="D305" s="201">
        <v>1640585.32</v>
      </c>
      <c r="E305" s="201">
        <v>3350</v>
      </c>
      <c r="F305" s="201">
        <v>0</v>
      </c>
      <c r="G305" s="201">
        <v>0</v>
      </c>
      <c r="H305" s="201">
        <v>-58513.15</v>
      </c>
      <c r="I305" s="201">
        <v>0</v>
      </c>
      <c r="J305" s="201">
        <v>0</v>
      </c>
      <c r="K305" s="201">
        <v>0</v>
      </c>
      <c r="L305" s="201">
        <v>0</v>
      </c>
      <c r="M305" s="202">
        <v>1585422.1700000002</v>
      </c>
      <c r="N305" s="201">
        <v>0</v>
      </c>
      <c r="O305" s="203">
        <v>1585422.1700000002</v>
      </c>
      <c r="P305" s="213" t="s">
        <v>1465</v>
      </c>
      <c r="Q305" s="213"/>
      <c r="R305" s="92"/>
    </row>
    <row r="306" spans="1:18" ht="12" customHeight="1">
      <c r="A306" s="69" t="s">
        <v>767</v>
      </c>
      <c r="B306" s="85" t="s">
        <v>768</v>
      </c>
      <c r="C306" s="89" t="s">
        <v>769</v>
      </c>
      <c r="D306" s="201">
        <v>0</v>
      </c>
      <c r="E306" s="201">
        <v>0</v>
      </c>
      <c r="F306" s="201">
        <v>0</v>
      </c>
      <c r="G306" s="201">
        <v>0</v>
      </c>
      <c r="H306" s="201">
        <v>0</v>
      </c>
      <c r="I306" s="201">
        <v>0</v>
      </c>
      <c r="J306" s="201">
        <v>0</v>
      </c>
      <c r="K306" s="201">
        <v>0</v>
      </c>
      <c r="L306" s="201">
        <v>0</v>
      </c>
      <c r="M306" s="202">
        <v>0</v>
      </c>
      <c r="N306" s="201">
        <v>0</v>
      </c>
      <c r="O306" s="203">
        <v>0</v>
      </c>
      <c r="P306" s="213" t="s">
        <v>1456</v>
      </c>
      <c r="Q306" s="213"/>
      <c r="R306" s="92"/>
    </row>
    <row r="307" spans="1:18" ht="12" customHeight="1">
      <c r="B307" s="104"/>
      <c r="C307" s="90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04"/>
      <c r="Q307" s="204"/>
      <c r="R307" s="92"/>
    </row>
    <row r="308" spans="1:18" ht="12" customHeight="1">
      <c r="B308" s="97" t="s">
        <v>770</v>
      </c>
      <c r="C308" s="90"/>
      <c r="D308" s="217">
        <v>29888348.679999996</v>
      </c>
      <c r="E308" s="217">
        <v>557874861.33000004</v>
      </c>
      <c r="F308" s="217">
        <v>277968.37</v>
      </c>
      <c r="G308" s="217">
        <v>13503126.609999999</v>
      </c>
      <c r="H308" s="217">
        <v>733026264.17000008</v>
      </c>
      <c r="I308" s="217">
        <v>0</v>
      </c>
      <c r="J308" s="217">
        <v>2582730.4699999997</v>
      </c>
      <c r="K308" s="217">
        <v>0</v>
      </c>
      <c r="L308" s="217">
        <v>0</v>
      </c>
      <c r="M308" s="217">
        <v>1337153299.6299999</v>
      </c>
      <c r="N308" s="217">
        <v>-26586040.219999991</v>
      </c>
      <c r="O308" s="217">
        <v>1310567259.4100001</v>
      </c>
      <c r="P308" s="204"/>
      <c r="Q308" s="204"/>
      <c r="R308" s="92"/>
    </row>
    <row r="309" spans="1:18" ht="12" customHeight="1">
      <c r="B309" s="104"/>
      <c r="C309" s="90"/>
      <c r="D309" s="21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9"/>
      <c r="P309" s="204"/>
      <c r="Q309" s="204"/>
      <c r="R309" s="92"/>
    </row>
    <row r="310" spans="1:18" ht="12" customHeight="1">
      <c r="B310" s="109" t="s">
        <v>771</v>
      </c>
      <c r="C310" s="99"/>
      <c r="D310" s="220"/>
      <c r="E310" s="220"/>
      <c r="F310" s="220"/>
      <c r="G310" s="220"/>
      <c r="H310" s="220"/>
      <c r="I310" s="220"/>
      <c r="J310" s="220"/>
      <c r="K310" s="220"/>
      <c r="L310" s="220"/>
      <c r="M310" s="220"/>
      <c r="N310" s="220"/>
      <c r="O310" s="203"/>
      <c r="P310" s="213"/>
      <c r="Q310" s="213"/>
      <c r="R310" s="92"/>
    </row>
    <row r="311" spans="1:18" ht="12" customHeight="1">
      <c r="B311" s="110"/>
      <c r="C311" s="83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03"/>
      <c r="P311" s="213"/>
      <c r="Q311" s="213"/>
      <c r="R311" s="92"/>
    </row>
    <row r="312" spans="1:18" ht="12" customHeight="1">
      <c r="A312" s="69" t="s">
        <v>772</v>
      </c>
      <c r="B312" s="85" t="s">
        <v>773</v>
      </c>
      <c r="C312" s="89" t="s">
        <v>774</v>
      </c>
      <c r="D312" s="201">
        <v>677074.51</v>
      </c>
      <c r="E312" s="201">
        <v>3707266.0200000005</v>
      </c>
      <c r="F312" s="201">
        <v>746885.96</v>
      </c>
      <c r="G312" s="201">
        <v>0</v>
      </c>
      <c r="H312" s="201">
        <v>1867622.3399999999</v>
      </c>
      <c r="I312" s="201">
        <v>0</v>
      </c>
      <c r="J312" s="201">
        <v>308445.77</v>
      </c>
      <c r="K312" s="201">
        <v>0</v>
      </c>
      <c r="L312" s="201">
        <v>141425.34</v>
      </c>
      <c r="M312" s="202">
        <v>7448719.9399999995</v>
      </c>
      <c r="N312" s="201">
        <v>0</v>
      </c>
      <c r="O312" s="203">
        <v>7448719.9399999995</v>
      </c>
      <c r="P312" s="213" t="s">
        <v>1465</v>
      </c>
      <c r="Q312" s="213"/>
      <c r="R312" s="92"/>
    </row>
    <row r="313" spans="1:18" ht="12" customHeight="1">
      <c r="A313" s="69" t="s">
        <v>775</v>
      </c>
      <c r="B313" s="85" t="s">
        <v>776</v>
      </c>
      <c r="C313" s="90" t="s">
        <v>777</v>
      </c>
      <c r="D313" s="201">
        <v>195390.99</v>
      </c>
      <c r="E313" s="201">
        <v>18152.919999999998</v>
      </c>
      <c r="F313" s="201">
        <v>13134.699999999997</v>
      </c>
      <c r="G313" s="201">
        <v>0</v>
      </c>
      <c r="H313" s="201">
        <v>1259323.6299999999</v>
      </c>
      <c r="I313" s="201">
        <v>0</v>
      </c>
      <c r="J313" s="201">
        <v>0</v>
      </c>
      <c r="K313" s="201">
        <v>0</v>
      </c>
      <c r="L313" s="201">
        <v>666792.04</v>
      </c>
      <c r="M313" s="202">
        <v>2152794.2799999998</v>
      </c>
      <c r="N313" s="201">
        <v>0</v>
      </c>
      <c r="O313" s="203">
        <v>2152794.2799999998</v>
      </c>
      <c r="P313" s="213" t="s">
        <v>1471</v>
      </c>
      <c r="Q313" s="213"/>
      <c r="R313" s="92"/>
    </row>
    <row r="314" spans="1:18" ht="12" customHeight="1">
      <c r="A314" s="69" t="s">
        <v>778</v>
      </c>
      <c r="B314" s="87" t="s">
        <v>779</v>
      </c>
      <c r="C314" s="89" t="s">
        <v>780</v>
      </c>
      <c r="D314" s="201">
        <v>2918003.9599999995</v>
      </c>
      <c r="E314" s="201">
        <v>20943821.349999998</v>
      </c>
      <c r="F314" s="201">
        <v>962885.67</v>
      </c>
      <c r="G314" s="201">
        <v>1772902</v>
      </c>
      <c r="H314" s="201">
        <v>15563658.35</v>
      </c>
      <c r="I314" s="201">
        <v>0</v>
      </c>
      <c r="J314" s="201">
        <v>1122141.78</v>
      </c>
      <c r="K314" s="201">
        <v>0</v>
      </c>
      <c r="L314" s="201">
        <v>0</v>
      </c>
      <c r="M314" s="202">
        <v>43283413.109999999</v>
      </c>
      <c r="N314" s="201">
        <v>-144477</v>
      </c>
      <c r="O314" s="203">
        <v>43138936.109999999</v>
      </c>
      <c r="P314" s="213" t="s">
        <v>1472</v>
      </c>
      <c r="Q314" s="213"/>
      <c r="R314" s="92"/>
    </row>
    <row r="315" spans="1:18" ht="12" customHeight="1">
      <c r="B315" s="87" t="s">
        <v>781</v>
      </c>
      <c r="C315" s="89" t="s">
        <v>782</v>
      </c>
      <c r="D315" s="201">
        <v>1267221.74</v>
      </c>
      <c r="E315" s="201">
        <v>12614282.470000003</v>
      </c>
      <c r="F315" s="201">
        <v>125360.02</v>
      </c>
      <c r="G315" s="201">
        <v>0</v>
      </c>
      <c r="H315" s="201">
        <v>7392885.8629999999</v>
      </c>
      <c r="I315" s="201">
        <v>0</v>
      </c>
      <c r="J315" s="201">
        <v>1114063.98</v>
      </c>
      <c r="K315" s="201">
        <v>0</v>
      </c>
      <c r="L315" s="201">
        <v>0</v>
      </c>
      <c r="M315" s="202">
        <v>22513814.073000003</v>
      </c>
      <c r="N315" s="201">
        <v>0</v>
      </c>
      <c r="O315" s="203">
        <v>22513814.073000003</v>
      </c>
      <c r="P315" s="213" t="s">
        <v>1473</v>
      </c>
      <c r="Q315" s="213"/>
      <c r="R315" s="92"/>
    </row>
    <row r="316" spans="1:18" ht="12" customHeight="1">
      <c r="B316" s="87" t="s">
        <v>783</v>
      </c>
      <c r="C316" s="89" t="s">
        <v>784</v>
      </c>
      <c r="D316" s="201">
        <v>0</v>
      </c>
      <c r="E316" s="201">
        <v>0</v>
      </c>
      <c r="F316" s="201">
        <v>0</v>
      </c>
      <c r="G316" s="201">
        <v>0</v>
      </c>
      <c r="H316" s="201">
        <v>0</v>
      </c>
      <c r="I316" s="201">
        <v>0</v>
      </c>
      <c r="J316" s="201">
        <v>9875791.8599999994</v>
      </c>
      <c r="K316" s="201">
        <v>0</v>
      </c>
      <c r="L316" s="201">
        <v>0</v>
      </c>
      <c r="M316" s="202">
        <v>9875791.8599999994</v>
      </c>
      <c r="N316" s="201">
        <v>0</v>
      </c>
      <c r="O316" s="203">
        <v>9875791.8599999994</v>
      </c>
      <c r="P316" s="213" t="s">
        <v>1474</v>
      </c>
      <c r="Q316" s="213"/>
      <c r="R316" s="92"/>
    </row>
    <row r="317" spans="1:18" ht="12" customHeight="1">
      <c r="A317" s="69" t="s">
        <v>785</v>
      </c>
      <c r="B317" s="85" t="s">
        <v>786</v>
      </c>
      <c r="C317" s="90" t="s">
        <v>787</v>
      </c>
      <c r="D317" s="201">
        <v>2453704.5300000003</v>
      </c>
      <c r="E317" s="201">
        <v>0</v>
      </c>
      <c r="F317" s="201">
        <v>0</v>
      </c>
      <c r="G317" s="201">
        <v>0</v>
      </c>
      <c r="H317" s="201">
        <v>0</v>
      </c>
      <c r="I317" s="201">
        <v>0</v>
      </c>
      <c r="J317" s="201">
        <v>0</v>
      </c>
      <c r="K317" s="201">
        <v>0</v>
      </c>
      <c r="L317" s="201">
        <v>0</v>
      </c>
      <c r="M317" s="202">
        <v>2453704.5300000003</v>
      </c>
      <c r="N317" s="201">
        <v>-2444075.1700000004</v>
      </c>
      <c r="O317" s="225">
        <v>9629.3599999998696</v>
      </c>
      <c r="P317" s="221" t="s">
        <v>1408</v>
      </c>
      <c r="Q317" s="213"/>
      <c r="R317" s="92"/>
    </row>
    <row r="318" spans="1:18" ht="12" customHeight="1">
      <c r="A318" s="69" t="s">
        <v>788</v>
      </c>
      <c r="B318" s="85" t="s">
        <v>789</v>
      </c>
      <c r="C318" s="89" t="s">
        <v>790</v>
      </c>
      <c r="D318" s="201">
        <v>0</v>
      </c>
      <c r="E318" s="201">
        <v>0</v>
      </c>
      <c r="F318" s="201">
        <v>0</v>
      </c>
      <c r="G318" s="201">
        <v>0</v>
      </c>
      <c r="H318" s="201">
        <v>0</v>
      </c>
      <c r="I318" s="201">
        <v>0</v>
      </c>
      <c r="J318" s="201">
        <v>0</v>
      </c>
      <c r="K318" s="201">
        <v>0</v>
      </c>
      <c r="L318" s="201">
        <v>0</v>
      </c>
      <c r="M318" s="202">
        <v>0</v>
      </c>
      <c r="N318" s="201">
        <v>0</v>
      </c>
      <c r="O318" s="203">
        <v>0</v>
      </c>
      <c r="P318" s="213" t="s">
        <v>1472</v>
      </c>
      <c r="Q318" s="213"/>
      <c r="R318" s="92"/>
    </row>
    <row r="319" spans="1:18" ht="12" customHeight="1">
      <c r="A319" s="69" t="s">
        <v>791</v>
      </c>
      <c r="B319" s="87" t="s">
        <v>792</v>
      </c>
      <c r="C319" s="89" t="s">
        <v>793</v>
      </c>
      <c r="D319" s="201">
        <v>0</v>
      </c>
      <c r="E319" s="201">
        <v>0</v>
      </c>
      <c r="F319" s="201">
        <v>0</v>
      </c>
      <c r="G319" s="201">
        <v>0</v>
      </c>
      <c r="H319" s="201">
        <v>0</v>
      </c>
      <c r="I319" s="201">
        <v>0</v>
      </c>
      <c r="J319" s="201">
        <v>0</v>
      </c>
      <c r="K319" s="201">
        <v>0</v>
      </c>
      <c r="L319" s="201">
        <v>0</v>
      </c>
      <c r="M319" s="202">
        <v>0</v>
      </c>
      <c r="N319" s="201">
        <v>0</v>
      </c>
      <c r="O319" s="203">
        <v>0</v>
      </c>
      <c r="P319" s="213" t="s">
        <v>1473</v>
      </c>
      <c r="Q319" s="213"/>
      <c r="R319" s="92"/>
    </row>
    <row r="320" spans="1:18" ht="12" customHeight="1">
      <c r="A320" s="69" t="s">
        <v>794</v>
      </c>
      <c r="B320" s="87" t="s">
        <v>795</v>
      </c>
      <c r="C320" s="89" t="s">
        <v>796</v>
      </c>
      <c r="D320" s="201">
        <v>0</v>
      </c>
      <c r="E320" s="201">
        <v>0</v>
      </c>
      <c r="F320" s="201">
        <v>0</v>
      </c>
      <c r="G320" s="201">
        <v>0</v>
      </c>
      <c r="H320" s="201">
        <v>0</v>
      </c>
      <c r="I320" s="201">
        <v>0</v>
      </c>
      <c r="J320" s="201">
        <v>0</v>
      </c>
      <c r="K320" s="201">
        <v>0</v>
      </c>
      <c r="L320" s="201">
        <v>0</v>
      </c>
      <c r="M320" s="202">
        <v>0</v>
      </c>
      <c r="N320" s="201">
        <v>0</v>
      </c>
      <c r="O320" s="203">
        <v>0</v>
      </c>
      <c r="P320" s="213" t="s">
        <v>1471</v>
      </c>
      <c r="Q320" s="213"/>
      <c r="R320" s="92"/>
    </row>
    <row r="321" spans="1:18" ht="12" customHeight="1">
      <c r="B321" s="104"/>
      <c r="C321" s="90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04"/>
      <c r="Q321" s="204"/>
      <c r="R321" s="92"/>
    </row>
    <row r="322" spans="1:18" ht="12" customHeight="1">
      <c r="B322" s="97" t="s">
        <v>797</v>
      </c>
      <c r="C322" s="90"/>
      <c r="D322" s="217">
        <v>7511395.7299999995</v>
      </c>
      <c r="E322" s="217">
        <v>37283522.760000005</v>
      </c>
      <c r="F322" s="217">
        <v>1848266.35</v>
      </c>
      <c r="G322" s="217">
        <v>1772902</v>
      </c>
      <c r="H322" s="217">
        <v>26083490.182999998</v>
      </c>
      <c r="I322" s="217">
        <v>0</v>
      </c>
      <c r="J322" s="217">
        <v>12420443.390000001</v>
      </c>
      <c r="K322" s="217">
        <v>0</v>
      </c>
      <c r="L322" s="217">
        <v>808217.38</v>
      </c>
      <c r="M322" s="217">
        <v>87728237.792999998</v>
      </c>
      <c r="N322" s="217">
        <v>-2588552.1700000004</v>
      </c>
      <c r="O322" s="217">
        <v>85139685.622999996</v>
      </c>
      <c r="P322" s="204"/>
      <c r="Q322" s="204"/>
      <c r="R322" s="92"/>
    </row>
    <row r="323" spans="1:18" ht="12" customHeight="1">
      <c r="B323" s="104"/>
      <c r="C323" s="90"/>
      <c r="D323" s="21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9"/>
      <c r="P323" s="204"/>
      <c r="Q323" s="204"/>
      <c r="R323" s="92"/>
    </row>
    <row r="324" spans="1:18" ht="12" customHeight="1">
      <c r="B324" s="109" t="s">
        <v>798</v>
      </c>
      <c r="C324" s="99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03"/>
      <c r="P324" s="213"/>
      <c r="Q324" s="213"/>
      <c r="R324" s="92"/>
    </row>
    <row r="325" spans="1:18" ht="12" customHeight="1">
      <c r="B325" s="112"/>
      <c r="C325" s="83"/>
      <c r="D325" s="220"/>
      <c r="E325" s="220"/>
      <c r="F325" s="220"/>
      <c r="G325" s="220"/>
      <c r="H325" s="220"/>
      <c r="I325" s="220"/>
      <c r="J325" s="220"/>
      <c r="K325" s="220"/>
      <c r="L325" s="220"/>
      <c r="M325" s="220"/>
      <c r="N325" s="220"/>
      <c r="O325" s="203"/>
      <c r="P325" s="213"/>
      <c r="Q325" s="213"/>
      <c r="R325" s="92"/>
    </row>
    <row r="326" spans="1:18" ht="12" customHeight="1">
      <c r="A326" s="69" t="s">
        <v>799</v>
      </c>
      <c r="B326" s="85" t="s">
        <v>800</v>
      </c>
      <c r="C326" s="90" t="s">
        <v>801</v>
      </c>
      <c r="D326" s="201">
        <v>4034.89</v>
      </c>
      <c r="E326" s="201">
        <v>0</v>
      </c>
      <c r="F326" s="201">
        <v>32211937.610000007</v>
      </c>
      <c r="G326" s="201">
        <v>0</v>
      </c>
      <c r="H326" s="201">
        <v>0</v>
      </c>
      <c r="I326" s="201">
        <v>0</v>
      </c>
      <c r="J326" s="201">
        <v>0</v>
      </c>
      <c r="K326" s="201">
        <v>0</v>
      </c>
      <c r="L326" s="201">
        <v>0</v>
      </c>
      <c r="M326" s="202">
        <v>32215972.500000007</v>
      </c>
      <c r="N326" s="201">
        <v>-8521706.3000000007</v>
      </c>
      <c r="O326" s="203">
        <v>23694266.200000007</v>
      </c>
      <c r="P326" s="213" t="s">
        <v>1475</v>
      </c>
      <c r="Q326" s="213"/>
      <c r="R326" s="92"/>
    </row>
    <row r="327" spans="1:18" ht="12" customHeight="1">
      <c r="A327" s="69" t="s">
        <v>802</v>
      </c>
      <c r="B327" s="85" t="s">
        <v>803</v>
      </c>
      <c r="C327" s="90" t="s">
        <v>804</v>
      </c>
      <c r="D327" s="201">
        <v>20380.98</v>
      </c>
      <c r="E327" s="201">
        <v>39951.1</v>
      </c>
      <c r="F327" s="201">
        <v>888614.97</v>
      </c>
      <c r="G327" s="201">
        <v>0</v>
      </c>
      <c r="H327" s="201">
        <v>0</v>
      </c>
      <c r="I327" s="201">
        <v>0</v>
      </c>
      <c r="J327" s="201">
        <v>0</v>
      </c>
      <c r="K327" s="201">
        <v>0</v>
      </c>
      <c r="L327" s="201">
        <v>0</v>
      </c>
      <c r="M327" s="202">
        <v>948947.04999999993</v>
      </c>
      <c r="N327" s="201">
        <v>0</v>
      </c>
      <c r="O327" s="203">
        <v>948947.04999999993</v>
      </c>
      <c r="P327" s="213" t="s">
        <v>1475</v>
      </c>
      <c r="Q327" s="213"/>
      <c r="R327" s="92"/>
    </row>
    <row r="328" spans="1:18" ht="12" customHeight="1">
      <c r="B328" s="85" t="s">
        <v>805</v>
      </c>
      <c r="C328" s="90" t="s">
        <v>806</v>
      </c>
      <c r="D328" s="201">
        <v>0</v>
      </c>
      <c r="E328" s="201">
        <v>0</v>
      </c>
      <c r="F328" s="201">
        <v>-9820</v>
      </c>
      <c r="G328" s="201">
        <v>0</v>
      </c>
      <c r="H328" s="201">
        <v>0</v>
      </c>
      <c r="I328" s="201">
        <v>0</v>
      </c>
      <c r="J328" s="201">
        <v>0</v>
      </c>
      <c r="K328" s="201">
        <v>0</v>
      </c>
      <c r="L328" s="201">
        <v>0</v>
      </c>
      <c r="M328" s="202">
        <v>-9820</v>
      </c>
      <c r="N328" s="201">
        <v>0</v>
      </c>
      <c r="O328" s="203">
        <v>-9820</v>
      </c>
      <c r="P328" s="213" t="s">
        <v>1475</v>
      </c>
      <c r="Q328" s="213"/>
      <c r="R328" s="92"/>
    </row>
    <row r="329" spans="1:18" ht="12" customHeight="1">
      <c r="A329" s="69" t="s">
        <v>807</v>
      </c>
      <c r="B329" s="85" t="s">
        <v>808</v>
      </c>
      <c r="C329" s="89" t="s">
        <v>809</v>
      </c>
      <c r="D329" s="201">
        <v>0</v>
      </c>
      <c r="E329" s="201">
        <v>0</v>
      </c>
      <c r="F329" s="201">
        <v>871675.09</v>
      </c>
      <c r="G329" s="201">
        <v>0</v>
      </c>
      <c r="H329" s="201">
        <v>0</v>
      </c>
      <c r="I329" s="201">
        <v>0</v>
      </c>
      <c r="J329" s="201">
        <v>0</v>
      </c>
      <c r="K329" s="201">
        <v>0</v>
      </c>
      <c r="L329" s="201">
        <v>0</v>
      </c>
      <c r="M329" s="202">
        <v>871675.09</v>
      </c>
      <c r="N329" s="201">
        <v>0</v>
      </c>
      <c r="O329" s="203">
        <v>871675.09</v>
      </c>
      <c r="P329" s="213" t="s">
        <v>1475</v>
      </c>
      <c r="Q329" s="213"/>
      <c r="R329" s="92"/>
    </row>
    <row r="330" spans="1:18" ht="12" customHeight="1">
      <c r="A330" s="69" t="s">
        <v>810</v>
      </c>
      <c r="B330" s="85" t="s">
        <v>811</v>
      </c>
      <c r="C330" s="90" t="s">
        <v>812</v>
      </c>
      <c r="D330" s="201">
        <v>159130.26999999999</v>
      </c>
      <c r="E330" s="201">
        <v>18061.95</v>
      </c>
      <c r="F330" s="201">
        <v>4076031.63</v>
      </c>
      <c r="G330" s="201">
        <v>0</v>
      </c>
      <c r="H330" s="201">
        <v>0</v>
      </c>
      <c r="I330" s="201">
        <v>0</v>
      </c>
      <c r="J330" s="201">
        <v>0</v>
      </c>
      <c r="K330" s="201">
        <v>0</v>
      </c>
      <c r="L330" s="201">
        <v>0</v>
      </c>
      <c r="M330" s="202">
        <v>4253223.8499999996</v>
      </c>
      <c r="N330" s="201">
        <v>0</v>
      </c>
      <c r="O330" s="203">
        <v>4253223.8499999996</v>
      </c>
      <c r="P330" s="213" t="s">
        <v>1475</v>
      </c>
      <c r="Q330" s="213"/>
      <c r="R330" s="92"/>
    </row>
    <row r="331" spans="1:18" ht="12" customHeight="1">
      <c r="A331" s="69" t="s">
        <v>813</v>
      </c>
      <c r="B331" s="87" t="s">
        <v>1367</v>
      </c>
      <c r="C331" s="89" t="s">
        <v>814</v>
      </c>
      <c r="D331" s="201">
        <v>6645717.4800000004</v>
      </c>
      <c r="E331" s="201">
        <v>63075</v>
      </c>
      <c r="F331" s="201">
        <v>5489275.4399999995</v>
      </c>
      <c r="G331" s="201">
        <v>0</v>
      </c>
      <c r="H331" s="201">
        <v>0</v>
      </c>
      <c r="I331" s="201">
        <v>0</v>
      </c>
      <c r="J331" s="201">
        <v>0</v>
      </c>
      <c r="K331" s="201">
        <v>0</v>
      </c>
      <c r="L331" s="201">
        <v>0</v>
      </c>
      <c r="M331" s="202">
        <v>12198067.92</v>
      </c>
      <c r="N331" s="201">
        <v>0</v>
      </c>
      <c r="O331" s="203">
        <v>12198067.92</v>
      </c>
      <c r="P331" s="213" t="s">
        <v>1476</v>
      </c>
      <c r="Q331" s="213"/>
      <c r="R331" s="92"/>
    </row>
    <row r="332" spans="1:18" ht="12" customHeight="1">
      <c r="B332" s="87" t="s">
        <v>1368</v>
      </c>
      <c r="C332" s="89" t="s">
        <v>1369</v>
      </c>
      <c r="D332" s="201">
        <v>202067.38</v>
      </c>
      <c r="E332" s="201">
        <v>28298.2</v>
      </c>
      <c r="F332" s="201">
        <v>1216278.46</v>
      </c>
      <c r="G332" s="201">
        <v>190965</v>
      </c>
      <c r="H332" s="201">
        <v>0</v>
      </c>
      <c r="I332" s="201">
        <v>0</v>
      </c>
      <c r="J332" s="201">
        <v>0</v>
      </c>
      <c r="K332" s="201">
        <v>0</v>
      </c>
      <c r="L332" s="201">
        <v>0</v>
      </c>
      <c r="M332" s="202">
        <v>1637609.04</v>
      </c>
      <c r="N332" s="201">
        <v>0</v>
      </c>
      <c r="O332" s="203">
        <v>1637609.04</v>
      </c>
      <c r="P332" s="213" t="s">
        <v>1476</v>
      </c>
      <c r="Q332" s="213"/>
      <c r="R332" s="92"/>
    </row>
    <row r="333" spans="1:18" ht="12" customHeight="1">
      <c r="A333" s="69" t="s">
        <v>815</v>
      </c>
      <c r="B333" s="87" t="s">
        <v>816</v>
      </c>
      <c r="C333" s="89" t="s">
        <v>817</v>
      </c>
      <c r="D333" s="201">
        <v>3349140.5999999996</v>
      </c>
      <c r="E333" s="201">
        <v>771624.58</v>
      </c>
      <c r="F333" s="201">
        <v>7196773.4399999995</v>
      </c>
      <c r="G333" s="201">
        <v>8590</v>
      </c>
      <c r="H333" s="201">
        <v>0</v>
      </c>
      <c r="I333" s="201">
        <v>0</v>
      </c>
      <c r="J333" s="201">
        <v>0</v>
      </c>
      <c r="K333" s="201">
        <v>0</v>
      </c>
      <c r="L333" s="201">
        <v>0</v>
      </c>
      <c r="M333" s="202">
        <v>11326128.619999999</v>
      </c>
      <c r="N333" s="201">
        <v>0</v>
      </c>
      <c r="O333" s="203">
        <v>11326128.619999999</v>
      </c>
      <c r="P333" s="213" t="s">
        <v>1477</v>
      </c>
      <c r="Q333" s="213"/>
      <c r="R333" s="92"/>
    </row>
    <row r="334" spans="1:18" ht="12" customHeight="1">
      <c r="A334" s="69" t="s">
        <v>818</v>
      </c>
      <c r="B334" s="85" t="s">
        <v>819</v>
      </c>
      <c r="C334" s="90" t="s">
        <v>820</v>
      </c>
      <c r="D334" s="201">
        <v>0</v>
      </c>
      <c r="E334" s="201">
        <v>0</v>
      </c>
      <c r="F334" s="201">
        <v>0</v>
      </c>
      <c r="G334" s="201">
        <v>0</v>
      </c>
      <c r="H334" s="201">
        <v>0</v>
      </c>
      <c r="I334" s="201">
        <v>0</v>
      </c>
      <c r="J334" s="201">
        <v>932.71</v>
      </c>
      <c r="K334" s="201">
        <v>0</v>
      </c>
      <c r="L334" s="201">
        <v>0</v>
      </c>
      <c r="M334" s="202">
        <v>932.71</v>
      </c>
      <c r="N334" s="201">
        <v>0</v>
      </c>
      <c r="O334" s="203">
        <v>932.71</v>
      </c>
      <c r="P334" s="213"/>
      <c r="Q334" s="213"/>
      <c r="R334" s="92"/>
    </row>
    <row r="335" spans="1:18" ht="12" customHeight="1">
      <c r="A335" s="69" t="s">
        <v>821</v>
      </c>
      <c r="B335" s="85" t="s">
        <v>822</v>
      </c>
      <c r="C335" s="90" t="s">
        <v>823</v>
      </c>
      <c r="D335" s="201">
        <v>125313.78999999998</v>
      </c>
      <c r="E335" s="201">
        <v>20376.55</v>
      </c>
      <c r="F335" s="201">
        <v>455445.39</v>
      </c>
      <c r="G335" s="201">
        <v>0</v>
      </c>
      <c r="H335" s="201">
        <v>0</v>
      </c>
      <c r="I335" s="201">
        <v>0</v>
      </c>
      <c r="J335" s="201">
        <v>0</v>
      </c>
      <c r="K335" s="201">
        <v>0</v>
      </c>
      <c r="L335" s="201">
        <v>0</v>
      </c>
      <c r="M335" s="202">
        <v>601135.73</v>
      </c>
      <c r="N335" s="201">
        <v>0</v>
      </c>
      <c r="O335" s="203">
        <v>601135.73</v>
      </c>
      <c r="P335" s="213" t="s">
        <v>1477</v>
      </c>
      <c r="Q335" s="213"/>
      <c r="R335" s="92"/>
    </row>
    <row r="336" spans="1:18" ht="12" customHeight="1">
      <c r="A336" s="69" t="s">
        <v>824</v>
      </c>
      <c r="B336" s="85" t="s">
        <v>825</v>
      </c>
      <c r="C336" s="90" t="s">
        <v>826</v>
      </c>
      <c r="D336" s="201">
        <v>187719.94</v>
      </c>
      <c r="E336" s="201">
        <v>0</v>
      </c>
      <c r="F336" s="201">
        <v>846651.88</v>
      </c>
      <c r="G336" s="201">
        <v>0</v>
      </c>
      <c r="H336" s="201">
        <v>0</v>
      </c>
      <c r="I336" s="201">
        <v>0</v>
      </c>
      <c r="J336" s="201">
        <v>59616</v>
      </c>
      <c r="K336" s="201">
        <v>0</v>
      </c>
      <c r="L336" s="201">
        <v>0</v>
      </c>
      <c r="M336" s="202">
        <v>1093987.82</v>
      </c>
      <c r="N336" s="201">
        <v>-1093987.82</v>
      </c>
      <c r="O336" s="225">
        <v>0</v>
      </c>
      <c r="P336" s="221" t="s">
        <v>1408</v>
      </c>
      <c r="Q336" s="213"/>
      <c r="R336" s="92"/>
    </row>
    <row r="337" spans="1:18" ht="12" customHeight="1">
      <c r="B337" s="85" t="s">
        <v>827</v>
      </c>
      <c r="C337" s="89" t="s">
        <v>828</v>
      </c>
      <c r="D337" s="201">
        <v>0</v>
      </c>
      <c r="E337" s="201">
        <v>0</v>
      </c>
      <c r="F337" s="201">
        <v>79666.97</v>
      </c>
      <c r="G337" s="201">
        <v>0</v>
      </c>
      <c r="H337" s="201">
        <v>0</v>
      </c>
      <c r="I337" s="201">
        <v>0</v>
      </c>
      <c r="J337" s="201">
        <v>0</v>
      </c>
      <c r="K337" s="201">
        <v>0</v>
      </c>
      <c r="L337" s="201">
        <v>0</v>
      </c>
      <c r="M337" s="202">
        <v>79666.97</v>
      </c>
      <c r="N337" s="201">
        <v>-79666.97</v>
      </c>
      <c r="O337" s="225">
        <v>0</v>
      </c>
      <c r="P337" s="221" t="s">
        <v>1408</v>
      </c>
      <c r="Q337" s="213"/>
      <c r="R337" s="92"/>
    </row>
    <row r="338" spans="1:18" ht="12" customHeight="1">
      <c r="B338" s="85" t="s">
        <v>829</v>
      </c>
      <c r="C338" s="89" t="s">
        <v>830</v>
      </c>
      <c r="D338" s="201">
        <v>0</v>
      </c>
      <c r="E338" s="201">
        <v>0</v>
      </c>
      <c r="F338" s="201">
        <v>26215.17</v>
      </c>
      <c r="G338" s="201">
        <v>0</v>
      </c>
      <c r="H338" s="201">
        <v>0</v>
      </c>
      <c r="I338" s="201">
        <v>0</v>
      </c>
      <c r="J338" s="201">
        <v>0</v>
      </c>
      <c r="K338" s="201">
        <v>0</v>
      </c>
      <c r="L338" s="201">
        <v>0</v>
      </c>
      <c r="M338" s="202">
        <v>26215.17</v>
      </c>
      <c r="N338" s="201">
        <v>-26215.17</v>
      </c>
      <c r="O338" s="225">
        <v>0</v>
      </c>
      <c r="P338" s="221" t="s">
        <v>1408</v>
      </c>
      <c r="Q338" s="213"/>
      <c r="R338" s="92"/>
    </row>
    <row r="339" spans="1:18" ht="12" customHeight="1">
      <c r="B339" s="85" t="s">
        <v>831</v>
      </c>
      <c r="C339" s="89" t="s">
        <v>832</v>
      </c>
      <c r="D339" s="201">
        <v>81785.66</v>
      </c>
      <c r="E339" s="201">
        <v>0</v>
      </c>
      <c r="F339" s="201">
        <v>51000</v>
      </c>
      <c r="G339" s="201">
        <v>0</v>
      </c>
      <c r="H339" s="201">
        <v>0</v>
      </c>
      <c r="I339" s="201">
        <v>0</v>
      </c>
      <c r="J339" s="201">
        <v>0</v>
      </c>
      <c r="K339" s="201">
        <v>0</v>
      </c>
      <c r="L339" s="201">
        <v>0</v>
      </c>
      <c r="M339" s="202">
        <v>132785.66</v>
      </c>
      <c r="N339" s="201">
        <v>-132785.66</v>
      </c>
      <c r="O339" s="225">
        <v>0</v>
      </c>
      <c r="P339" s="221" t="s">
        <v>1408</v>
      </c>
      <c r="Q339" s="213"/>
      <c r="R339" s="92"/>
    </row>
    <row r="340" spans="1:18" ht="12" customHeight="1">
      <c r="B340" s="104"/>
      <c r="C340" s="90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04"/>
      <c r="Q340" s="204"/>
      <c r="R340" s="92"/>
    </row>
    <row r="341" spans="1:18" ht="12" customHeight="1">
      <c r="B341" s="97" t="s">
        <v>833</v>
      </c>
      <c r="C341" s="90"/>
      <c r="D341" s="217">
        <v>10775290.989999998</v>
      </c>
      <c r="E341" s="217">
        <v>941387.38</v>
      </c>
      <c r="F341" s="217">
        <v>53399746.050000012</v>
      </c>
      <c r="G341" s="217">
        <v>199555</v>
      </c>
      <c r="H341" s="217">
        <v>0</v>
      </c>
      <c r="I341" s="217">
        <v>0</v>
      </c>
      <c r="J341" s="217">
        <v>60548.71</v>
      </c>
      <c r="K341" s="217">
        <v>0</v>
      </c>
      <c r="L341" s="217">
        <v>0</v>
      </c>
      <c r="M341" s="217">
        <v>65376528.130000003</v>
      </c>
      <c r="N341" s="217">
        <v>-9854361.9200000018</v>
      </c>
      <c r="O341" s="217">
        <v>55522166.210000001</v>
      </c>
      <c r="P341" s="204"/>
      <c r="Q341" s="204"/>
      <c r="R341" s="92"/>
    </row>
    <row r="342" spans="1:18" ht="12" customHeight="1">
      <c r="B342" s="104"/>
      <c r="C342" s="90"/>
      <c r="D342" s="218"/>
      <c r="E342" s="218"/>
      <c r="F342" s="218"/>
      <c r="G342" s="218"/>
      <c r="H342" s="218"/>
      <c r="I342" s="218"/>
      <c r="J342" s="218"/>
      <c r="K342" s="218"/>
      <c r="L342" s="218"/>
      <c r="M342" s="202"/>
      <c r="N342" s="202"/>
      <c r="O342" s="219"/>
      <c r="P342" s="204"/>
      <c r="Q342" s="204"/>
      <c r="R342" s="92"/>
    </row>
    <row r="343" spans="1:18" ht="12" customHeight="1">
      <c r="A343" s="69" t="s">
        <v>834</v>
      </c>
      <c r="B343" s="85" t="s">
        <v>835</v>
      </c>
      <c r="C343" s="89" t="s">
        <v>836</v>
      </c>
      <c r="D343" s="201">
        <v>0</v>
      </c>
      <c r="E343" s="201">
        <v>518103.5</v>
      </c>
      <c r="F343" s="201">
        <v>0</v>
      </c>
      <c r="G343" s="201">
        <v>3714236.74</v>
      </c>
      <c r="H343" s="201">
        <v>0</v>
      </c>
      <c r="I343" s="201">
        <v>0</v>
      </c>
      <c r="J343" s="201">
        <v>0</v>
      </c>
      <c r="K343" s="201">
        <v>0</v>
      </c>
      <c r="L343" s="201">
        <v>0</v>
      </c>
      <c r="M343" s="202">
        <v>4232340.24</v>
      </c>
      <c r="N343" s="201">
        <v>0</v>
      </c>
      <c r="O343" s="228">
        <v>4232340.24</v>
      </c>
      <c r="P343" s="204" t="s">
        <v>1478</v>
      </c>
      <c r="Q343" s="204"/>
      <c r="R343" s="92"/>
    </row>
    <row r="344" spans="1:18" ht="12" customHeight="1">
      <c r="B344" s="104" t="s">
        <v>837</v>
      </c>
      <c r="C344" s="90" t="s">
        <v>837</v>
      </c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04"/>
      <c r="Q344" s="204"/>
      <c r="R344" s="92"/>
    </row>
    <row r="345" spans="1:18" ht="12" customHeight="1">
      <c r="B345" s="97" t="s">
        <v>838</v>
      </c>
      <c r="C345" s="90"/>
      <c r="D345" s="230">
        <v>0</v>
      </c>
      <c r="E345" s="230">
        <v>518103.5</v>
      </c>
      <c r="F345" s="230">
        <v>0</v>
      </c>
      <c r="G345" s="230">
        <v>3714236.74</v>
      </c>
      <c r="H345" s="230">
        <v>0</v>
      </c>
      <c r="I345" s="230">
        <v>0</v>
      </c>
      <c r="J345" s="230">
        <v>0</v>
      </c>
      <c r="K345" s="230">
        <v>0</v>
      </c>
      <c r="L345" s="230">
        <v>0</v>
      </c>
      <c r="M345" s="230">
        <v>4232340.24</v>
      </c>
      <c r="N345" s="230">
        <v>0</v>
      </c>
      <c r="O345" s="217">
        <v>4232340.24</v>
      </c>
      <c r="P345" s="204"/>
      <c r="Q345" s="204"/>
      <c r="R345" s="92"/>
    </row>
    <row r="346" spans="1:18" ht="12" customHeight="1">
      <c r="B346" s="104"/>
      <c r="C346" s="90"/>
      <c r="D346" s="21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9"/>
      <c r="P346" s="204"/>
      <c r="Q346" s="204"/>
      <c r="R346" s="92"/>
    </row>
    <row r="347" spans="1:18" ht="12" customHeight="1">
      <c r="B347" s="109" t="s">
        <v>839</v>
      </c>
      <c r="C347" s="99"/>
      <c r="D347" s="220"/>
      <c r="E347" s="220"/>
      <c r="F347" s="220"/>
      <c r="G347" s="220"/>
      <c r="H347" s="220"/>
      <c r="I347" s="220"/>
      <c r="J347" s="220"/>
      <c r="K347" s="220"/>
      <c r="L347" s="220"/>
      <c r="M347" s="220"/>
      <c r="N347" s="220"/>
      <c r="O347" s="203"/>
      <c r="P347" s="204"/>
      <c r="Q347" s="204"/>
      <c r="R347" s="92"/>
    </row>
    <row r="348" spans="1:18" ht="12" customHeight="1">
      <c r="B348" s="112"/>
      <c r="C348" s="83"/>
      <c r="D348" s="220"/>
      <c r="E348" s="220"/>
      <c r="F348" s="220"/>
      <c r="G348" s="220"/>
      <c r="H348" s="220"/>
      <c r="I348" s="220"/>
      <c r="J348" s="220"/>
      <c r="K348" s="220"/>
      <c r="L348" s="220"/>
      <c r="M348" s="220"/>
      <c r="N348" s="220"/>
      <c r="O348" s="203"/>
      <c r="P348" s="204"/>
      <c r="Q348" s="204"/>
      <c r="R348" s="92"/>
    </row>
    <row r="349" spans="1:18" ht="12" customHeight="1">
      <c r="A349" s="69" t="s">
        <v>840</v>
      </c>
      <c r="B349" s="85" t="s">
        <v>841</v>
      </c>
      <c r="C349" s="90" t="s">
        <v>842</v>
      </c>
      <c r="D349" s="201">
        <v>6708853.1500000013</v>
      </c>
      <c r="E349" s="201">
        <v>885718.47000000009</v>
      </c>
      <c r="F349" s="201">
        <v>1681748.3900000001</v>
      </c>
      <c r="G349" s="201">
        <v>1088661.82</v>
      </c>
      <c r="H349" s="201">
        <v>180832.24000000002</v>
      </c>
      <c r="I349" s="201">
        <v>0</v>
      </c>
      <c r="J349" s="201">
        <v>14146693.549999997</v>
      </c>
      <c r="K349" s="201">
        <v>38467.43</v>
      </c>
      <c r="L349" s="201">
        <v>11151.35</v>
      </c>
      <c r="M349" s="202">
        <v>24742126.399999999</v>
      </c>
      <c r="N349" s="201">
        <v>0</v>
      </c>
      <c r="O349" s="203">
        <v>24742126.399999999</v>
      </c>
      <c r="P349" s="204" t="s">
        <v>1479</v>
      </c>
      <c r="Q349" s="204"/>
      <c r="R349" s="92"/>
    </row>
    <row r="350" spans="1:18" ht="12" customHeight="1">
      <c r="A350" s="69" t="s">
        <v>843</v>
      </c>
      <c r="B350" s="85" t="s">
        <v>844</v>
      </c>
      <c r="C350" s="90" t="s">
        <v>845</v>
      </c>
      <c r="D350" s="201">
        <v>-4755487.7300000004</v>
      </c>
      <c r="E350" s="201">
        <v>-339541</v>
      </c>
      <c r="F350" s="201">
        <v>-575054.21</v>
      </c>
      <c r="G350" s="201">
        <v>35106142.550000004</v>
      </c>
      <c r="H350" s="201">
        <v>-67672.44</v>
      </c>
      <c r="I350" s="201">
        <v>0</v>
      </c>
      <c r="J350" s="201">
        <v>-6855418.2000000002</v>
      </c>
      <c r="K350" s="201">
        <v>322.60000000000002</v>
      </c>
      <c r="L350" s="201">
        <v>0</v>
      </c>
      <c r="M350" s="202">
        <v>22513291.570000004</v>
      </c>
      <c r="N350" s="201">
        <v>0</v>
      </c>
      <c r="O350" s="203">
        <v>22513291.570000004</v>
      </c>
      <c r="P350" s="204" t="s">
        <v>1480</v>
      </c>
      <c r="Q350" s="204"/>
      <c r="R350" s="92"/>
    </row>
    <row r="351" spans="1:18" ht="12" customHeight="1">
      <c r="A351" s="69" t="s">
        <v>846</v>
      </c>
      <c r="B351" s="85" t="s">
        <v>847</v>
      </c>
      <c r="C351" s="90" t="s">
        <v>848</v>
      </c>
      <c r="D351" s="201">
        <v>341479.46000000008</v>
      </c>
      <c r="E351" s="201">
        <v>1780</v>
      </c>
      <c r="F351" s="201">
        <v>27157.360000000001</v>
      </c>
      <c r="G351" s="201">
        <v>20123.37</v>
      </c>
      <c r="H351" s="201">
        <v>2262</v>
      </c>
      <c r="I351" s="201">
        <v>0</v>
      </c>
      <c r="J351" s="201">
        <v>45600</v>
      </c>
      <c r="K351" s="201">
        <v>0</v>
      </c>
      <c r="L351" s="201">
        <v>0</v>
      </c>
      <c r="M351" s="202">
        <v>438402.19000000006</v>
      </c>
      <c r="N351" s="201">
        <v>0</v>
      </c>
      <c r="O351" s="203">
        <v>438402.19000000006</v>
      </c>
      <c r="P351" s="204" t="s">
        <v>1481</v>
      </c>
      <c r="Q351" s="204"/>
      <c r="R351" s="92"/>
    </row>
    <row r="352" spans="1:18" ht="12" customHeight="1">
      <c r="A352" s="69" t="s">
        <v>849</v>
      </c>
      <c r="B352" s="85" t="s">
        <v>850</v>
      </c>
      <c r="C352" s="90" t="s">
        <v>851</v>
      </c>
      <c r="D352" s="201">
        <v>7817025.8900000006</v>
      </c>
      <c r="E352" s="201">
        <v>1148471.4700000002</v>
      </c>
      <c r="F352" s="201">
        <v>7186094.4099999983</v>
      </c>
      <c r="G352" s="201">
        <v>209555.37</v>
      </c>
      <c r="H352" s="201">
        <v>19635.7</v>
      </c>
      <c r="I352" s="201">
        <v>14723</v>
      </c>
      <c r="J352" s="201">
        <v>651430.05000000063</v>
      </c>
      <c r="K352" s="201">
        <v>0</v>
      </c>
      <c r="L352" s="201">
        <v>0</v>
      </c>
      <c r="M352" s="202">
        <v>17046935.889999997</v>
      </c>
      <c r="N352" s="201">
        <v>0</v>
      </c>
      <c r="O352" s="203">
        <v>17046935.889999997</v>
      </c>
      <c r="P352" s="204" t="s">
        <v>1481</v>
      </c>
      <c r="Q352" s="204"/>
      <c r="R352" s="92"/>
    </row>
    <row r="353" spans="1:18" ht="12" customHeight="1">
      <c r="B353" s="104"/>
      <c r="C353" s="90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04"/>
      <c r="Q353" s="204"/>
      <c r="R353" s="92"/>
    </row>
    <row r="354" spans="1:18" ht="12" customHeight="1">
      <c r="B354" s="97" t="s">
        <v>852</v>
      </c>
      <c r="C354" s="90"/>
      <c r="D354" s="217">
        <v>10111870.770000001</v>
      </c>
      <c r="E354" s="217">
        <v>1696428.9400000004</v>
      </c>
      <c r="F354" s="217">
        <v>8319945.9499999983</v>
      </c>
      <c r="G354" s="217">
        <v>36424483.109999999</v>
      </c>
      <c r="H354" s="217">
        <v>135057.50000000003</v>
      </c>
      <c r="I354" s="217">
        <v>14723</v>
      </c>
      <c r="J354" s="217">
        <v>7988305.3999999976</v>
      </c>
      <c r="K354" s="217">
        <v>38790.03</v>
      </c>
      <c r="L354" s="217">
        <v>11151.35</v>
      </c>
      <c r="M354" s="217">
        <v>64740756.049999997</v>
      </c>
      <c r="N354" s="217">
        <v>0</v>
      </c>
      <c r="O354" s="217">
        <v>64740756.049999997</v>
      </c>
      <c r="P354" s="204"/>
      <c r="Q354" s="204"/>
      <c r="R354" s="92"/>
    </row>
    <row r="355" spans="1:18" ht="12" customHeight="1">
      <c r="B355" s="104"/>
      <c r="C355" s="90"/>
      <c r="D355" s="21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9"/>
      <c r="P355" s="204"/>
      <c r="Q355" s="204"/>
      <c r="R355" s="92"/>
    </row>
    <row r="356" spans="1:18" ht="12" customHeight="1">
      <c r="B356" s="109" t="s">
        <v>853</v>
      </c>
      <c r="C356" s="99"/>
      <c r="D356" s="220"/>
      <c r="E356" s="220"/>
      <c r="F356" s="220"/>
      <c r="G356" s="220"/>
      <c r="H356" s="220"/>
      <c r="I356" s="220"/>
      <c r="J356" s="220"/>
      <c r="K356" s="220"/>
      <c r="L356" s="220"/>
      <c r="M356" s="220"/>
      <c r="N356" s="220"/>
      <c r="O356" s="203"/>
      <c r="P356" s="204"/>
      <c r="Q356" s="204"/>
      <c r="R356" s="92"/>
    </row>
    <row r="357" spans="1:18" ht="12" customHeight="1">
      <c r="B357" s="112"/>
      <c r="C357" s="83"/>
      <c r="D357" s="220"/>
      <c r="E357" s="220"/>
      <c r="F357" s="220"/>
      <c r="G357" s="220"/>
      <c r="H357" s="220"/>
      <c r="I357" s="220"/>
      <c r="J357" s="220"/>
      <c r="K357" s="220"/>
      <c r="L357" s="220"/>
      <c r="M357" s="220"/>
      <c r="N357" s="220"/>
      <c r="O357" s="203"/>
      <c r="P357" s="204"/>
      <c r="Q357" s="204"/>
      <c r="R357" s="92"/>
    </row>
    <row r="358" spans="1:18" ht="12" customHeight="1">
      <c r="A358" s="69" t="s">
        <v>854</v>
      </c>
      <c r="B358" s="104" t="s">
        <v>855</v>
      </c>
      <c r="C358" s="90" t="s">
        <v>856</v>
      </c>
      <c r="D358" s="201">
        <v>0</v>
      </c>
      <c r="E358" s="201">
        <v>965813.90999999992</v>
      </c>
      <c r="F358" s="201">
        <v>0</v>
      </c>
      <c r="G358" s="201">
        <v>0</v>
      </c>
      <c r="H358" s="201">
        <v>0</v>
      </c>
      <c r="I358" s="201">
        <v>0</v>
      </c>
      <c r="J358" s="201">
        <v>104000</v>
      </c>
      <c r="K358" s="201">
        <v>4890383.33</v>
      </c>
      <c r="L358" s="201">
        <v>0</v>
      </c>
      <c r="M358" s="202">
        <v>5960197.2400000002</v>
      </c>
      <c r="N358" s="201">
        <v>-5960197.2400000002</v>
      </c>
      <c r="O358" s="209">
        <v>0</v>
      </c>
      <c r="P358" s="210" t="s">
        <v>1408</v>
      </c>
      <c r="Q358" s="204"/>
      <c r="R358" s="92"/>
    </row>
    <row r="359" spans="1:18" ht="12" customHeight="1">
      <c r="A359" s="69" t="s">
        <v>857</v>
      </c>
      <c r="B359" s="104" t="s">
        <v>858</v>
      </c>
      <c r="C359" s="90" t="s">
        <v>859</v>
      </c>
      <c r="D359" s="201">
        <v>478558</v>
      </c>
      <c r="E359" s="201">
        <v>11870.82</v>
      </c>
      <c r="F359" s="201">
        <v>0</v>
      </c>
      <c r="G359" s="201">
        <v>0</v>
      </c>
      <c r="H359" s="201">
        <v>0</v>
      </c>
      <c r="I359" s="201">
        <v>0</v>
      </c>
      <c r="J359" s="201">
        <v>0</v>
      </c>
      <c r="K359" s="201">
        <v>22598.400000000001</v>
      </c>
      <c r="L359" s="201">
        <v>0</v>
      </c>
      <c r="M359" s="202">
        <v>513027.22000000003</v>
      </c>
      <c r="N359" s="201">
        <v>-513027.22</v>
      </c>
      <c r="O359" s="209">
        <v>0</v>
      </c>
      <c r="P359" s="210" t="s">
        <v>1408</v>
      </c>
      <c r="Q359" s="204"/>
      <c r="R359" s="92"/>
    </row>
    <row r="360" spans="1:18" ht="12" customHeight="1">
      <c r="A360" s="69" t="s">
        <v>860</v>
      </c>
      <c r="B360" s="104" t="s">
        <v>861</v>
      </c>
      <c r="C360" s="90" t="s">
        <v>862</v>
      </c>
      <c r="D360" s="201">
        <v>0</v>
      </c>
      <c r="E360" s="201">
        <v>453172</v>
      </c>
      <c r="F360" s="201">
        <v>0</v>
      </c>
      <c r="G360" s="201">
        <v>0</v>
      </c>
      <c r="H360" s="201">
        <v>0</v>
      </c>
      <c r="I360" s="201">
        <v>0</v>
      </c>
      <c r="J360" s="201">
        <v>0</v>
      </c>
      <c r="K360" s="201">
        <v>399015.27</v>
      </c>
      <c r="L360" s="201">
        <v>0</v>
      </c>
      <c r="M360" s="202">
        <v>852187.27</v>
      </c>
      <c r="N360" s="201">
        <v>-852187.27</v>
      </c>
      <c r="O360" s="209">
        <v>0</v>
      </c>
      <c r="P360" s="210" t="s">
        <v>1408</v>
      </c>
      <c r="Q360" s="204"/>
      <c r="R360" s="92"/>
    </row>
    <row r="361" spans="1:18" ht="12" customHeight="1">
      <c r="B361" s="104" t="s">
        <v>863</v>
      </c>
      <c r="C361" s="90" t="s">
        <v>864</v>
      </c>
      <c r="D361" s="201">
        <v>0</v>
      </c>
      <c r="E361" s="201">
        <v>0</v>
      </c>
      <c r="F361" s="201">
        <v>0</v>
      </c>
      <c r="G361" s="201">
        <v>0</v>
      </c>
      <c r="H361" s="201">
        <v>0</v>
      </c>
      <c r="I361" s="201">
        <v>0</v>
      </c>
      <c r="J361" s="201">
        <v>0</v>
      </c>
      <c r="K361" s="201">
        <v>0</v>
      </c>
      <c r="L361" s="201">
        <v>0</v>
      </c>
      <c r="M361" s="202">
        <v>0</v>
      </c>
      <c r="N361" s="201">
        <v>0</v>
      </c>
      <c r="O361" s="209">
        <v>0</v>
      </c>
      <c r="P361" s="210" t="s">
        <v>1408</v>
      </c>
      <c r="Q361" s="204"/>
      <c r="R361" s="92"/>
    </row>
    <row r="362" spans="1:18" ht="12" customHeight="1">
      <c r="A362" s="69" t="s">
        <v>865</v>
      </c>
      <c r="B362" s="104" t="s">
        <v>866</v>
      </c>
      <c r="C362" s="90" t="s">
        <v>867</v>
      </c>
      <c r="D362" s="201">
        <v>0</v>
      </c>
      <c r="E362" s="201">
        <v>0</v>
      </c>
      <c r="F362" s="201">
        <v>0</v>
      </c>
      <c r="G362" s="201">
        <v>0</v>
      </c>
      <c r="H362" s="201">
        <v>0</v>
      </c>
      <c r="I362" s="201">
        <v>0</v>
      </c>
      <c r="J362" s="201">
        <v>0</v>
      </c>
      <c r="K362" s="201">
        <v>0</v>
      </c>
      <c r="L362" s="201">
        <v>0</v>
      </c>
      <c r="M362" s="202">
        <v>0</v>
      </c>
      <c r="N362" s="201">
        <v>0</v>
      </c>
      <c r="O362" s="209">
        <v>0</v>
      </c>
      <c r="P362" s="210" t="s">
        <v>1408</v>
      </c>
      <c r="Q362" s="204"/>
      <c r="R362" s="92"/>
    </row>
    <row r="363" spans="1:18" ht="12" customHeight="1">
      <c r="A363" s="69" t="s">
        <v>868</v>
      </c>
      <c r="B363" s="104" t="s">
        <v>869</v>
      </c>
      <c r="C363" s="90" t="s">
        <v>870</v>
      </c>
      <c r="D363" s="201">
        <v>0</v>
      </c>
      <c r="E363" s="201">
        <v>0</v>
      </c>
      <c r="F363" s="201">
        <v>0</v>
      </c>
      <c r="G363" s="201">
        <v>0</v>
      </c>
      <c r="H363" s="201">
        <v>0</v>
      </c>
      <c r="I363" s="201">
        <v>0</v>
      </c>
      <c r="J363" s="201">
        <v>0</v>
      </c>
      <c r="K363" s="201">
        <v>17859858.120000001</v>
      </c>
      <c r="L363" s="201">
        <v>2606707</v>
      </c>
      <c r="M363" s="202">
        <v>20466565.120000001</v>
      </c>
      <c r="N363" s="201">
        <v>-20466565.120000001</v>
      </c>
      <c r="O363" s="209">
        <v>0</v>
      </c>
      <c r="P363" s="210" t="s">
        <v>1408</v>
      </c>
      <c r="Q363" s="204"/>
      <c r="R363" s="92"/>
    </row>
    <row r="364" spans="1:18" ht="12" customHeight="1">
      <c r="A364" s="69" t="s">
        <v>871</v>
      </c>
      <c r="B364" s="104" t="s">
        <v>872</v>
      </c>
      <c r="C364" s="90" t="s">
        <v>873</v>
      </c>
      <c r="D364" s="201">
        <v>0</v>
      </c>
      <c r="E364" s="201">
        <v>0</v>
      </c>
      <c r="F364" s="201">
        <v>0</v>
      </c>
      <c r="G364" s="201">
        <v>0</v>
      </c>
      <c r="H364" s="201">
        <v>0</v>
      </c>
      <c r="I364" s="201">
        <v>0</v>
      </c>
      <c r="J364" s="201">
        <v>0</v>
      </c>
      <c r="K364" s="201">
        <v>1853627.26</v>
      </c>
      <c r="L364" s="201">
        <v>0</v>
      </c>
      <c r="M364" s="202">
        <v>1853627.26</v>
      </c>
      <c r="N364" s="201">
        <v>-1853627.26</v>
      </c>
      <c r="O364" s="209">
        <v>0</v>
      </c>
      <c r="P364" s="210" t="s">
        <v>1408</v>
      </c>
      <c r="Q364" s="204"/>
      <c r="R364" s="92"/>
    </row>
    <row r="365" spans="1:18" ht="12" customHeight="1">
      <c r="A365" s="69" t="s">
        <v>874</v>
      </c>
      <c r="B365" s="104" t="s">
        <v>875</v>
      </c>
      <c r="C365" s="90" t="s">
        <v>876</v>
      </c>
      <c r="D365" s="201">
        <v>1516926.4000000001</v>
      </c>
      <c r="E365" s="201">
        <v>633072</v>
      </c>
      <c r="F365" s="201">
        <v>1500000</v>
      </c>
      <c r="G365" s="201">
        <v>638442</v>
      </c>
      <c r="H365" s="201">
        <v>477926.40000000002</v>
      </c>
      <c r="I365" s="201">
        <v>0</v>
      </c>
      <c r="J365" s="201">
        <v>48117633.030000001</v>
      </c>
      <c r="K365" s="201">
        <v>71122.89</v>
      </c>
      <c r="L365" s="201">
        <v>0</v>
      </c>
      <c r="M365" s="202">
        <v>52955122.719999999</v>
      </c>
      <c r="N365" s="201">
        <v>-52955122.719999999</v>
      </c>
      <c r="O365" s="209">
        <v>0</v>
      </c>
      <c r="P365" s="210" t="s">
        <v>1408</v>
      </c>
      <c r="Q365" s="204"/>
      <c r="R365" s="92"/>
    </row>
    <row r="366" spans="1:18" ht="12" customHeight="1">
      <c r="A366" s="69" t="s">
        <v>877</v>
      </c>
      <c r="B366" s="104" t="s">
        <v>878</v>
      </c>
      <c r="C366" s="90" t="s">
        <v>879</v>
      </c>
      <c r="D366" s="201">
        <v>2756322.59</v>
      </c>
      <c r="E366" s="201">
        <v>3580318.2800000012</v>
      </c>
      <c r="F366" s="201">
        <v>404749.11</v>
      </c>
      <c r="G366" s="201">
        <v>0</v>
      </c>
      <c r="H366" s="201">
        <v>3421198.84</v>
      </c>
      <c r="I366" s="201">
        <v>0</v>
      </c>
      <c r="J366" s="201">
        <v>94510.42</v>
      </c>
      <c r="K366" s="201">
        <v>286.04000000000002</v>
      </c>
      <c r="L366" s="201">
        <v>0</v>
      </c>
      <c r="M366" s="202">
        <v>10257385.279999999</v>
      </c>
      <c r="N366" s="201">
        <v>-10257385.279999999</v>
      </c>
      <c r="O366" s="209">
        <v>0</v>
      </c>
      <c r="P366" s="210" t="s">
        <v>1408</v>
      </c>
      <c r="Q366" s="204"/>
      <c r="R366" s="92"/>
    </row>
    <row r="367" spans="1:18" ht="12" customHeight="1">
      <c r="A367" s="69" t="s">
        <v>880</v>
      </c>
      <c r="B367" s="104" t="s">
        <v>881</v>
      </c>
      <c r="C367" s="90" t="s">
        <v>882</v>
      </c>
      <c r="D367" s="201">
        <v>4318809.24</v>
      </c>
      <c r="E367" s="201">
        <v>230808.34999999998</v>
      </c>
      <c r="F367" s="201">
        <v>1349921.6499999969</v>
      </c>
      <c r="G367" s="201">
        <v>1161194</v>
      </c>
      <c r="H367" s="201">
        <v>39593089.130000003</v>
      </c>
      <c r="I367" s="201">
        <v>0</v>
      </c>
      <c r="J367" s="201">
        <v>725000</v>
      </c>
      <c r="K367" s="201">
        <v>163.08000000000001</v>
      </c>
      <c r="L367" s="201">
        <v>758829.34</v>
      </c>
      <c r="M367" s="202">
        <v>48137814.789999999</v>
      </c>
      <c r="N367" s="201">
        <v>-48137814.789999992</v>
      </c>
      <c r="O367" s="209">
        <v>0</v>
      </c>
      <c r="P367" s="210" t="s">
        <v>1408</v>
      </c>
      <c r="Q367" s="204"/>
      <c r="R367" s="92"/>
    </row>
    <row r="368" spans="1:18" ht="12" customHeight="1">
      <c r="A368" s="69" t="s">
        <v>883</v>
      </c>
      <c r="B368" s="104" t="s">
        <v>884</v>
      </c>
      <c r="C368" s="90" t="s">
        <v>885</v>
      </c>
      <c r="D368" s="201">
        <v>3671</v>
      </c>
      <c r="E368" s="201">
        <v>0</v>
      </c>
      <c r="F368" s="201">
        <v>0</v>
      </c>
      <c r="G368" s="201">
        <v>0</v>
      </c>
      <c r="H368" s="201">
        <v>29400</v>
      </c>
      <c r="I368" s="201">
        <v>0</v>
      </c>
      <c r="J368" s="201">
        <v>0</v>
      </c>
      <c r="K368" s="201">
        <v>0</v>
      </c>
      <c r="L368" s="201">
        <v>0</v>
      </c>
      <c r="M368" s="202">
        <v>33071</v>
      </c>
      <c r="N368" s="201">
        <v>-33071</v>
      </c>
      <c r="O368" s="209">
        <v>0</v>
      </c>
      <c r="P368" s="210" t="s">
        <v>1408</v>
      </c>
      <c r="Q368" s="204"/>
      <c r="R368" s="92"/>
    </row>
    <row r="369" spans="1:18" ht="12" customHeight="1">
      <c r="A369" s="69" t="s">
        <v>886</v>
      </c>
      <c r="B369" s="104" t="s">
        <v>887</v>
      </c>
      <c r="C369" s="90" t="s">
        <v>888</v>
      </c>
      <c r="D369" s="201">
        <v>0</v>
      </c>
      <c r="E369" s="201">
        <v>149703</v>
      </c>
      <c r="F369" s="201">
        <v>0</v>
      </c>
      <c r="G369" s="201">
        <v>0</v>
      </c>
      <c r="H369" s="201">
        <v>2864122.69</v>
      </c>
      <c r="I369" s="201">
        <v>0</v>
      </c>
      <c r="J369" s="201">
        <v>0</v>
      </c>
      <c r="K369" s="201">
        <v>0</v>
      </c>
      <c r="L369" s="201">
        <v>0</v>
      </c>
      <c r="M369" s="202">
        <v>3013825.69</v>
      </c>
      <c r="N369" s="201">
        <v>-3013825.69</v>
      </c>
      <c r="O369" s="209">
        <v>0</v>
      </c>
      <c r="P369" s="210" t="s">
        <v>1408</v>
      </c>
      <c r="Q369" s="204"/>
      <c r="R369" s="92"/>
    </row>
    <row r="370" spans="1:18" ht="12" customHeight="1">
      <c r="A370" s="69" t="s">
        <v>889</v>
      </c>
      <c r="B370" s="104" t="s">
        <v>890</v>
      </c>
      <c r="C370" s="90" t="s">
        <v>891</v>
      </c>
      <c r="D370" s="201">
        <v>4500000</v>
      </c>
      <c r="E370" s="201">
        <v>0</v>
      </c>
      <c r="F370" s="201">
        <v>296664.95</v>
      </c>
      <c r="G370" s="201">
        <v>0</v>
      </c>
      <c r="H370" s="201">
        <v>0</v>
      </c>
      <c r="I370" s="201">
        <v>0</v>
      </c>
      <c r="J370" s="201">
        <v>18019973.399999999</v>
      </c>
      <c r="K370" s="201">
        <v>613089.59000000008</v>
      </c>
      <c r="L370" s="201">
        <v>767215.89</v>
      </c>
      <c r="M370" s="202">
        <v>24196943.829999998</v>
      </c>
      <c r="N370" s="201">
        <v>-24196943.830000002</v>
      </c>
      <c r="O370" s="209">
        <v>0</v>
      </c>
      <c r="P370" s="210" t="s">
        <v>1408</v>
      </c>
      <c r="Q370" s="204"/>
      <c r="R370" s="92"/>
    </row>
    <row r="371" spans="1:18" ht="12" customHeight="1">
      <c r="B371" s="104" t="s">
        <v>892</v>
      </c>
      <c r="C371" s="90" t="s">
        <v>893</v>
      </c>
      <c r="D371" s="201">
        <v>0</v>
      </c>
      <c r="E371" s="201">
        <v>0</v>
      </c>
      <c r="F371" s="201">
        <v>0</v>
      </c>
      <c r="G371" s="201">
        <v>0</v>
      </c>
      <c r="H371" s="201">
        <v>0</v>
      </c>
      <c r="I371" s="201">
        <v>0</v>
      </c>
      <c r="J371" s="201">
        <v>0</v>
      </c>
      <c r="K371" s="201">
        <v>3740000</v>
      </c>
      <c r="L371" s="201">
        <v>0</v>
      </c>
      <c r="M371" s="202">
        <v>3740000</v>
      </c>
      <c r="N371" s="201">
        <v>-3740000</v>
      </c>
      <c r="O371" s="209">
        <v>0</v>
      </c>
      <c r="P371" s="210" t="s">
        <v>1408</v>
      </c>
      <c r="Q371" s="204"/>
      <c r="R371" s="92"/>
    </row>
    <row r="372" spans="1:18" ht="12" customHeight="1">
      <c r="A372" s="69" t="s">
        <v>894</v>
      </c>
      <c r="B372" s="85" t="s">
        <v>895</v>
      </c>
      <c r="C372" s="89" t="s">
        <v>896</v>
      </c>
      <c r="D372" s="201">
        <v>137964.28999999998</v>
      </c>
      <c r="E372" s="201">
        <v>0</v>
      </c>
      <c r="F372" s="201">
        <v>0</v>
      </c>
      <c r="G372" s="201">
        <v>0</v>
      </c>
      <c r="H372" s="201">
        <v>0</v>
      </c>
      <c r="I372" s="201">
        <v>0</v>
      </c>
      <c r="J372" s="201">
        <v>11658072.550000001</v>
      </c>
      <c r="K372" s="201">
        <v>0</v>
      </c>
      <c r="L372" s="201">
        <v>-11872636.08</v>
      </c>
      <c r="M372" s="202">
        <v>-76599.240000000224</v>
      </c>
      <c r="N372" s="201">
        <v>0</v>
      </c>
      <c r="O372" s="202">
        <v>-76599.240000000224</v>
      </c>
      <c r="P372" s="204" t="s">
        <v>1456</v>
      </c>
      <c r="Q372" s="204"/>
      <c r="R372" s="92"/>
    </row>
    <row r="373" spans="1:18" ht="12" customHeight="1">
      <c r="B373" s="87" t="s">
        <v>897</v>
      </c>
      <c r="C373" s="89" t="s">
        <v>898</v>
      </c>
      <c r="D373" s="201">
        <v>43071.5</v>
      </c>
      <c r="E373" s="201">
        <v>6000</v>
      </c>
      <c r="F373" s="201">
        <v>1504.06</v>
      </c>
      <c r="G373" s="201">
        <v>0</v>
      </c>
      <c r="H373" s="201">
        <v>0</v>
      </c>
      <c r="I373" s="201">
        <v>0</v>
      </c>
      <c r="J373" s="201">
        <v>1989158.57</v>
      </c>
      <c r="K373" s="201">
        <v>0</v>
      </c>
      <c r="L373" s="201">
        <v>19512808.979999997</v>
      </c>
      <c r="M373" s="202">
        <v>21552543.109999996</v>
      </c>
      <c r="N373" s="201">
        <v>0</v>
      </c>
      <c r="O373" s="202">
        <v>21552543.109999996</v>
      </c>
      <c r="P373" s="204" t="s">
        <v>1482</v>
      </c>
      <c r="Q373" s="204"/>
      <c r="R373" s="92"/>
    </row>
    <row r="374" spans="1:18" ht="12" customHeight="1">
      <c r="A374" s="69" t="s">
        <v>899</v>
      </c>
      <c r="B374" s="85" t="s">
        <v>900</v>
      </c>
      <c r="C374" s="89" t="s">
        <v>901</v>
      </c>
      <c r="D374" s="201">
        <v>449251.58</v>
      </c>
      <c r="E374" s="201">
        <v>0</v>
      </c>
      <c r="F374" s="201">
        <v>3167.19</v>
      </c>
      <c r="G374" s="201">
        <v>0</v>
      </c>
      <c r="H374" s="201">
        <v>0</v>
      </c>
      <c r="I374" s="201">
        <v>0</v>
      </c>
      <c r="J374" s="201">
        <v>25982725</v>
      </c>
      <c r="K374" s="201">
        <v>0</v>
      </c>
      <c r="L374" s="201">
        <v>-25979468.440000001</v>
      </c>
      <c r="M374" s="202">
        <v>455675.32999999821</v>
      </c>
      <c r="N374" s="201">
        <v>0</v>
      </c>
      <c r="O374" s="202">
        <v>455675.32999999821</v>
      </c>
      <c r="P374" s="204" t="s">
        <v>1483</v>
      </c>
      <c r="Q374" s="204"/>
      <c r="R374" s="103"/>
    </row>
    <row r="375" spans="1:18" ht="12" customHeight="1">
      <c r="B375" s="85" t="s">
        <v>902</v>
      </c>
      <c r="C375" s="90" t="s">
        <v>903</v>
      </c>
      <c r="D375" s="201">
        <v>15319021.409999998</v>
      </c>
      <c r="E375" s="201">
        <v>0</v>
      </c>
      <c r="F375" s="201">
        <v>23136.19</v>
      </c>
      <c r="G375" s="201">
        <v>0</v>
      </c>
      <c r="H375" s="201">
        <v>0</v>
      </c>
      <c r="I375" s="201">
        <v>0</v>
      </c>
      <c r="J375" s="201">
        <v>2545557.14</v>
      </c>
      <c r="K375" s="201">
        <v>0</v>
      </c>
      <c r="L375" s="201">
        <v>0</v>
      </c>
      <c r="M375" s="202">
        <v>17887714.739999998</v>
      </c>
      <c r="N375" s="201">
        <v>0</v>
      </c>
      <c r="O375" s="202">
        <v>17887714.739999998</v>
      </c>
      <c r="P375" s="204" t="s">
        <v>1456</v>
      </c>
      <c r="Q375" s="204"/>
      <c r="R375" s="103"/>
    </row>
    <row r="376" spans="1:18" ht="12" customHeight="1">
      <c r="B376" s="231" t="s">
        <v>1484</v>
      </c>
      <c r="C376" s="232" t="s">
        <v>1485</v>
      </c>
      <c r="D376" s="201">
        <v>105672975.87000002</v>
      </c>
      <c r="E376" s="201">
        <v>6423439.5299999993</v>
      </c>
      <c r="F376" s="201">
        <v>21468441.129999999</v>
      </c>
      <c r="G376" s="201">
        <v>0</v>
      </c>
      <c r="H376" s="201">
        <v>2369106.77</v>
      </c>
      <c r="I376" s="201">
        <v>0</v>
      </c>
      <c r="J376" s="201">
        <v>7525274.2199999997</v>
      </c>
      <c r="K376" s="201">
        <v>0</v>
      </c>
      <c r="L376" s="201">
        <v>0</v>
      </c>
      <c r="M376" s="202">
        <v>143459237.52000001</v>
      </c>
      <c r="N376" s="201">
        <v>-143459237.51999998</v>
      </c>
      <c r="O376" s="209">
        <v>0</v>
      </c>
      <c r="P376" s="210" t="s">
        <v>1408</v>
      </c>
      <c r="Q376" s="204"/>
      <c r="R376" s="103"/>
    </row>
    <row r="377" spans="1:18" ht="12" customHeight="1">
      <c r="A377" s="69" t="s">
        <v>904</v>
      </c>
      <c r="B377" s="85" t="s">
        <v>905</v>
      </c>
      <c r="C377" s="90" t="s">
        <v>906</v>
      </c>
      <c r="D377" s="201">
        <v>-1803993.8100000005</v>
      </c>
      <c r="E377" s="201">
        <v>-2743560.9000000004</v>
      </c>
      <c r="F377" s="201">
        <v>1104332.5499999998</v>
      </c>
      <c r="G377" s="201">
        <v>-152604.32999999999</v>
      </c>
      <c r="H377" s="201">
        <v>2728707.4899999998</v>
      </c>
      <c r="I377" s="201">
        <v>0</v>
      </c>
      <c r="J377" s="201">
        <v>-4898157.47</v>
      </c>
      <c r="K377" s="201">
        <v>0</v>
      </c>
      <c r="L377" s="201">
        <v>-3227.49</v>
      </c>
      <c r="M377" s="202">
        <v>-5768503.9600000009</v>
      </c>
      <c r="N377" s="201">
        <v>-593252.85</v>
      </c>
      <c r="O377" s="202">
        <v>-6361756.8100000005</v>
      </c>
      <c r="P377" s="204" t="s">
        <v>1481</v>
      </c>
      <c r="Q377" s="204"/>
      <c r="R377" s="103"/>
    </row>
    <row r="378" spans="1:18" ht="12" customHeight="1">
      <c r="A378" s="69" t="s">
        <v>907</v>
      </c>
      <c r="B378" s="85" t="s">
        <v>908</v>
      </c>
      <c r="C378" s="89" t="s">
        <v>909</v>
      </c>
      <c r="D378" s="201">
        <v>0</v>
      </c>
      <c r="E378" s="201">
        <v>0</v>
      </c>
      <c r="F378" s="201">
        <v>0</v>
      </c>
      <c r="G378" s="201">
        <v>0</v>
      </c>
      <c r="H378" s="201">
        <v>0</v>
      </c>
      <c r="I378" s="201">
        <v>0</v>
      </c>
      <c r="J378" s="201">
        <v>0</v>
      </c>
      <c r="K378" s="201">
        <v>0</v>
      </c>
      <c r="L378" s="201">
        <v>0</v>
      </c>
      <c r="M378" s="202">
        <v>0</v>
      </c>
      <c r="N378" s="201">
        <v>0</v>
      </c>
      <c r="O378" s="202">
        <v>0</v>
      </c>
      <c r="P378" s="204" t="s">
        <v>1481</v>
      </c>
      <c r="Q378" s="204"/>
      <c r="R378" s="92"/>
    </row>
    <row r="379" spans="1:18" ht="12" customHeight="1">
      <c r="A379" s="69" t="s">
        <v>910</v>
      </c>
      <c r="B379" s="85" t="s">
        <v>911</v>
      </c>
      <c r="C379" s="89" t="s">
        <v>912</v>
      </c>
      <c r="D379" s="201">
        <v>-5432.7800000000007</v>
      </c>
      <c r="E379" s="201">
        <v>87.09</v>
      </c>
      <c r="F379" s="201">
        <v>208513.65999999997</v>
      </c>
      <c r="G379" s="201">
        <v>0</v>
      </c>
      <c r="H379" s="201">
        <v>0</v>
      </c>
      <c r="I379" s="201">
        <v>0</v>
      </c>
      <c r="J379" s="201">
        <v>0</v>
      </c>
      <c r="K379" s="201">
        <v>0</v>
      </c>
      <c r="L379" s="201">
        <v>0</v>
      </c>
      <c r="M379" s="202">
        <v>203167.96999999997</v>
      </c>
      <c r="N379" s="201">
        <v>0</v>
      </c>
      <c r="O379" s="202">
        <v>203167.96999999997</v>
      </c>
      <c r="P379" s="204" t="s">
        <v>1481</v>
      </c>
      <c r="Q379" s="204"/>
      <c r="R379" s="92"/>
    </row>
    <row r="380" spans="1:18" ht="12" customHeight="1">
      <c r="B380" s="104"/>
      <c r="C380" s="90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04"/>
      <c r="Q380" s="204"/>
      <c r="R380" s="92"/>
    </row>
    <row r="381" spans="1:18" ht="12" customHeight="1">
      <c r="B381" s="97" t="s">
        <v>913</v>
      </c>
      <c r="C381" s="90"/>
      <c r="D381" s="217">
        <v>133387145.29000002</v>
      </c>
      <c r="E381" s="217">
        <v>9710724.0800000001</v>
      </c>
      <c r="F381" s="217">
        <v>26360430.489999998</v>
      </c>
      <c r="G381" s="217">
        <v>1647031.67</v>
      </c>
      <c r="H381" s="217">
        <v>51483551.320000008</v>
      </c>
      <c r="I381" s="217">
        <v>0</v>
      </c>
      <c r="J381" s="217">
        <v>111863746.86</v>
      </c>
      <c r="K381" s="217">
        <v>29450143.98</v>
      </c>
      <c r="L381" s="217">
        <v>-14209770.800000004</v>
      </c>
      <c r="M381" s="217">
        <v>349693002.89000005</v>
      </c>
      <c r="N381" s="217">
        <v>-316032257.78999996</v>
      </c>
      <c r="O381" s="217">
        <v>33660745.099999994</v>
      </c>
      <c r="P381" s="204"/>
      <c r="Q381" s="204"/>
      <c r="R381" s="92"/>
    </row>
    <row r="382" spans="1:18" ht="12" customHeight="1">
      <c r="B382" s="104"/>
      <c r="C382" s="90"/>
      <c r="D382" s="233"/>
      <c r="E382" s="233"/>
      <c r="F382" s="233"/>
      <c r="G382" s="233"/>
      <c r="H382" s="233"/>
      <c r="I382" s="233"/>
      <c r="J382" s="233"/>
      <c r="K382" s="233"/>
      <c r="L382" s="233"/>
      <c r="M382" s="233"/>
      <c r="N382" s="233"/>
      <c r="O382" s="234"/>
      <c r="P382" s="235"/>
      <c r="Q382" s="204"/>
      <c r="R382" s="92"/>
    </row>
    <row r="383" spans="1:18" ht="12" customHeight="1" thickBot="1">
      <c r="B383" s="113" t="s">
        <v>914</v>
      </c>
      <c r="C383" s="90"/>
      <c r="D383" s="236">
        <v>2372580140.6699996</v>
      </c>
      <c r="E383" s="236">
        <v>727265226.83000016</v>
      </c>
      <c r="F383" s="236">
        <v>93738986.230000004</v>
      </c>
      <c r="G383" s="236">
        <v>57261335.130000003</v>
      </c>
      <c r="H383" s="236">
        <v>984874455.66300011</v>
      </c>
      <c r="I383" s="236">
        <v>14723</v>
      </c>
      <c r="J383" s="236">
        <v>248304061.00999999</v>
      </c>
      <c r="K383" s="236">
        <v>30853186.379999999</v>
      </c>
      <c r="L383" s="236">
        <v>-13390402.070000004</v>
      </c>
      <c r="M383" s="236">
        <v>4501501712.8430004</v>
      </c>
      <c r="N383" s="236">
        <v>-743060985.17000008</v>
      </c>
      <c r="O383" s="236">
        <v>3758440727.6729999</v>
      </c>
      <c r="P383" s="235"/>
      <c r="Q383" s="204"/>
      <c r="R383" s="92"/>
    </row>
    <row r="384" spans="1:18" ht="12" customHeight="1" thickTop="1">
      <c r="B384" s="104"/>
      <c r="C384" s="90"/>
      <c r="D384" s="220"/>
      <c r="E384" s="220"/>
      <c r="F384" s="220"/>
      <c r="G384" s="220"/>
      <c r="H384" s="220"/>
      <c r="I384" s="220"/>
      <c r="J384" s="220"/>
      <c r="K384" s="220"/>
      <c r="L384" s="220"/>
      <c r="M384" s="202"/>
      <c r="N384" s="220"/>
      <c r="O384" s="203"/>
      <c r="P384" s="204"/>
      <c r="Q384" s="204"/>
      <c r="R384" s="92"/>
    </row>
    <row r="385" spans="1:248" ht="12" customHeight="1">
      <c r="B385" s="109" t="s">
        <v>915</v>
      </c>
      <c r="C385" s="99"/>
      <c r="D385" s="220"/>
      <c r="E385" s="220"/>
      <c r="F385" s="220"/>
      <c r="G385" s="220"/>
      <c r="H385" s="220"/>
      <c r="I385" s="220"/>
      <c r="J385" s="220"/>
      <c r="K385" s="220"/>
      <c r="L385" s="220"/>
      <c r="M385" s="202"/>
      <c r="N385" s="220"/>
      <c r="O385" s="203"/>
      <c r="P385" s="204"/>
      <c r="Q385" s="204"/>
      <c r="R385" s="92"/>
    </row>
    <row r="386" spans="1:248" ht="12" customHeight="1">
      <c r="B386" s="112"/>
      <c r="C386" s="83"/>
      <c r="D386" s="220"/>
      <c r="E386" s="220"/>
      <c r="F386" s="220"/>
      <c r="G386" s="220"/>
      <c r="H386" s="220"/>
      <c r="I386" s="220"/>
      <c r="J386" s="220"/>
      <c r="K386" s="220"/>
      <c r="L386" s="220"/>
      <c r="M386" s="202"/>
      <c r="N386" s="220"/>
      <c r="O386" s="203"/>
      <c r="P386" s="204"/>
      <c r="Q386" s="204"/>
      <c r="R386" s="92"/>
    </row>
    <row r="387" spans="1:248" ht="12" customHeight="1">
      <c r="B387" s="85" t="s">
        <v>916</v>
      </c>
      <c r="C387" s="88" t="s">
        <v>917</v>
      </c>
      <c r="D387" s="201">
        <v>0</v>
      </c>
      <c r="E387" s="201">
        <v>0</v>
      </c>
      <c r="F387" s="201">
        <v>0</v>
      </c>
      <c r="G387" s="201">
        <v>0</v>
      </c>
      <c r="H387" s="201">
        <v>0</v>
      </c>
      <c r="I387" s="201">
        <v>0</v>
      </c>
      <c r="J387" s="201">
        <v>0</v>
      </c>
      <c r="K387" s="201">
        <v>0</v>
      </c>
      <c r="L387" s="201">
        <v>0</v>
      </c>
      <c r="M387" s="202">
        <v>0</v>
      </c>
      <c r="N387" s="201">
        <v>0</v>
      </c>
      <c r="O387" s="203">
        <v>0</v>
      </c>
      <c r="P387" s="204" t="s">
        <v>1486</v>
      </c>
      <c r="Q387" s="204"/>
      <c r="R387" s="92"/>
    </row>
    <row r="388" spans="1:248" ht="12" customHeight="1">
      <c r="A388" s="69" t="s">
        <v>918</v>
      </c>
      <c r="B388" s="85" t="s">
        <v>919</v>
      </c>
      <c r="C388" s="90" t="s">
        <v>920</v>
      </c>
      <c r="D388" s="201">
        <v>43479615.130000003</v>
      </c>
      <c r="E388" s="201">
        <v>150197.70000000001</v>
      </c>
      <c r="F388" s="201">
        <v>1259964.8399999999</v>
      </c>
      <c r="G388" s="201">
        <v>0</v>
      </c>
      <c r="H388" s="201">
        <v>0</v>
      </c>
      <c r="I388" s="201">
        <v>0</v>
      </c>
      <c r="J388" s="201">
        <v>0</v>
      </c>
      <c r="K388" s="201">
        <v>0</v>
      </c>
      <c r="L388" s="201">
        <v>0</v>
      </c>
      <c r="M388" s="202">
        <v>44889777.670000002</v>
      </c>
      <c r="N388" s="201">
        <v>0</v>
      </c>
      <c r="O388" s="203">
        <v>44889777.670000002</v>
      </c>
      <c r="P388" s="204" t="s">
        <v>1486</v>
      </c>
      <c r="Q388" s="204"/>
      <c r="R388" s="92"/>
    </row>
    <row r="389" spans="1:248" ht="12" customHeight="1">
      <c r="A389" s="69" t="s">
        <v>921</v>
      </c>
      <c r="B389" s="85" t="s">
        <v>922</v>
      </c>
      <c r="C389" s="90" t="s">
        <v>923</v>
      </c>
      <c r="D389" s="201">
        <v>41215561.610000007</v>
      </c>
      <c r="E389" s="201">
        <v>1399184.4500000002</v>
      </c>
      <c r="F389" s="201">
        <v>372985.8</v>
      </c>
      <c r="G389" s="201">
        <v>0</v>
      </c>
      <c r="H389" s="201">
        <v>0</v>
      </c>
      <c r="I389" s="201">
        <v>0</v>
      </c>
      <c r="J389" s="201">
        <v>0</v>
      </c>
      <c r="K389" s="201">
        <v>0</v>
      </c>
      <c r="L389" s="201">
        <v>0</v>
      </c>
      <c r="M389" s="202">
        <v>42987731.860000007</v>
      </c>
      <c r="N389" s="201">
        <v>0</v>
      </c>
      <c r="O389" s="203">
        <v>42987731.860000007</v>
      </c>
      <c r="P389" s="204" t="s">
        <v>1486</v>
      </c>
      <c r="Q389" s="204"/>
      <c r="R389" s="92"/>
    </row>
    <row r="390" spans="1:248" ht="12" customHeight="1">
      <c r="A390" s="69" t="s">
        <v>924</v>
      </c>
      <c r="B390" s="85" t="s">
        <v>925</v>
      </c>
      <c r="C390" s="89" t="s">
        <v>926</v>
      </c>
      <c r="D390" s="201">
        <v>86431372.130000025</v>
      </c>
      <c r="E390" s="201">
        <v>4830595.1199999992</v>
      </c>
      <c r="F390" s="201">
        <v>552961.35</v>
      </c>
      <c r="G390" s="201">
        <v>0</v>
      </c>
      <c r="H390" s="201">
        <v>0</v>
      </c>
      <c r="I390" s="201">
        <v>0</v>
      </c>
      <c r="J390" s="201">
        <v>1090710.6400000001</v>
      </c>
      <c r="K390" s="201">
        <v>0</v>
      </c>
      <c r="L390" s="201">
        <v>0</v>
      </c>
      <c r="M390" s="202">
        <v>92905639.240000024</v>
      </c>
      <c r="N390" s="201">
        <v>0</v>
      </c>
      <c r="O390" s="203">
        <v>92905639.240000024</v>
      </c>
      <c r="P390" s="204" t="s">
        <v>1486</v>
      </c>
      <c r="Q390" s="204"/>
      <c r="R390" s="92"/>
    </row>
    <row r="391" spans="1:248" ht="12" customHeight="1">
      <c r="A391" s="69" t="s">
        <v>927</v>
      </c>
      <c r="B391" s="85" t="s">
        <v>928</v>
      </c>
      <c r="C391" s="89" t="s">
        <v>929</v>
      </c>
      <c r="D391" s="201">
        <v>0</v>
      </c>
      <c r="E391" s="201">
        <v>0</v>
      </c>
      <c r="F391" s="201">
        <v>0</v>
      </c>
      <c r="G391" s="201">
        <v>0</v>
      </c>
      <c r="H391" s="201">
        <v>0</v>
      </c>
      <c r="I391" s="201">
        <v>0</v>
      </c>
      <c r="J391" s="201">
        <v>0</v>
      </c>
      <c r="K391" s="201">
        <v>0</v>
      </c>
      <c r="L391" s="201">
        <v>0</v>
      </c>
      <c r="M391" s="202">
        <v>0</v>
      </c>
      <c r="N391" s="201">
        <v>0</v>
      </c>
      <c r="O391" s="203">
        <v>0</v>
      </c>
      <c r="P391" s="204" t="s">
        <v>1486</v>
      </c>
      <c r="Q391" s="204"/>
      <c r="R391" s="92"/>
    </row>
    <row r="392" spans="1:248" ht="12" customHeight="1">
      <c r="A392" s="69" t="s">
        <v>930</v>
      </c>
      <c r="B392" s="85" t="s">
        <v>931</v>
      </c>
      <c r="C392" s="89" t="s">
        <v>932</v>
      </c>
      <c r="D392" s="201">
        <v>118872</v>
      </c>
      <c r="E392" s="201">
        <v>178346.84</v>
      </c>
      <c r="F392" s="201">
        <v>0</v>
      </c>
      <c r="G392" s="201">
        <v>0</v>
      </c>
      <c r="H392" s="201">
        <v>0</v>
      </c>
      <c r="I392" s="201">
        <v>0</v>
      </c>
      <c r="J392" s="201">
        <v>0</v>
      </c>
      <c r="K392" s="201">
        <v>0</v>
      </c>
      <c r="L392" s="201">
        <v>0</v>
      </c>
      <c r="M392" s="202">
        <v>297218.83999999997</v>
      </c>
      <c r="N392" s="201">
        <v>0</v>
      </c>
      <c r="O392" s="203">
        <v>297218.83999999997</v>
      </c>
      <c r="P392" s="204" t="s">
        <v>1486</v>
      </c>
      <c r="Q392" s="204"/>
      <c r="R392" s="92"/>
    </row>
    <row r="393" spans="1:248" ht="12" customHeight="1">
      <c r="A393" s="69" t="s">
        <v>933</v>
      </c>
      <c r="B393" s="85" t="s">
        <v>934</v>
      </c>
      <c r="C393" s="89" t="s">
        <v>935</v>
      </c>
      <c r="D393" s="201">
        <v>381351154.01000005</v>
      </c>
      <c r="E393" s="201">
        <v>11823240.17</v>
      </c>
      <c r="F393" s="201">
        <v>87694.42</v>
      </c>
      <c r="G393" s="201">
        <v>0</v>
      </c>
      <c r="H393" s="201">
        <v>0</v>
      </c>
      <c r="I393" s="201">
        <v>0</v>
      </c>
      <c r="J393" s="201">
        <v>0</v>
      </c>
      <c r="K393" s="201">
        <v>0</v>
      </c>
      <c r="L393" s="201">
        <v>0</v>
      </c>
      <c r="M393" s="202">
        <v>393262088.60000008</v>
      </c>
      <c r="N393" s="201">
        <v>0</v>
      </c>
      <c r="O393" s="203">
        <v>393262088.60000008</v>
      </c>
      <c r="P393" s="204" t="s">
        <v>1486</v>
      </c>
      <c r="Q393" s="204"/>
      <c r="R393" s="92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  <c r="BI393" s="108"/>
      <c r="BJ393" s="108"/>
      <c r="BK393" s="108"/>
      <c r="BL393" s="108"/>
      <c r="BM393" s="108"/>
      <c r="BN393" s="108"/>
      <c r="BO393" s="108"/>
      <c r="BP393" s="108"/>
      <c r="BQ393" s="108"/>
      <c r="BR393" s="108"/>
      <c r="BS393" s="108"/>
      <c r="BT393" s="108"/>
      <c r="BU393" s="108"/>
      <c r="BV393" s="108"/>
      <c r="BW393" s="108"/>
      <c r="BX393" s="108"/>
      <c r="BY393" s="108"/>
      <c r="BZ393" s="108"/>
      <c r="CA393" s="108"/>
      <c r="CB393" s="108"/>
      <c r="CC393" s="108"/>
      <c r="CD393" s="108"/>
      <c r="CE393" s="108"/>
      <c r="CF393" s="108"/>
      <c r="CG393" s="108"/>
      <c r="CH393" s="108"/>
      <c r="CI393" s="108"/>
      <c r="CJ393" s="108"/>
      <c r="CK393" s="108"/>
      <c r="CL393" s="108"/>
      <c r="CM393" s="108"/>
      <c r="CN393" s="108"/>
      <c r="CO393" s="108"/>
      <c r="CP393" s="108"/>
      <c r="CQ393" s="108"/>
      <c r="CR393" s="108"/>
      <c r="CS393" s="108"/>
      <c r="CT393" s="108"/>
      <c r="CU393" s="108"/>
      <c r="CV393" s="108"/>
      <c r="CW393" s="108"/>
      <c r="CX393" s="108"/>
      <c r="CY393" s="108"/>
      <c r="CZ393" s="108"/>
      <c r="DA393" s="108"/>
      <c r="DB393" s="108"/>
      <c r="DC393" s="108"/>
      <c r="DD393" s="108"/>
      <c r="DE393" s="108"/>
      <c r="DF393" s="108"/>
      <c r="DG393" s="108"/>
      <c r="DH393" s="108"/>
      <c r="DI393" s="108"/>
      <c r="DJ393" s="108"/>
      <c r="DK393" s="108"/>
      <c r="DL393" s="108"/>
      <c r="DM393" s="108"/>
      <c r="DN393" s="108"/>
      <c r="DO393" s="108"/>
      <c r="DP393" s="108"/>
      <c r="DQ393" s="108"/>
      <c r="DR393" s="108"/>
      <c r="DS393" s="108"/>
      <c r="DT393" s="108"/>
      <c r="DU393" s="108"/>
      <c r="DV393" s="108"/>
      <c r="DW393" s="108"/>
      <c r="DX393" s="108"/>
      <c r="DY393" s="108"/>
      <c r="DZ393" s="108"/>
      <c r="EA393" s="108"/>
      <c r="EB393" s="108"/>
      <c r="EC393" s="108"/>
      <c r="ED393" s="108"/>
      <c r="EE393" s="108"/>
      <c r="EF393" s="108"/>
      <c r="EG393" s="108"/>
      <c r="EH393" s="108"/>
      <c r="EI393" s="108"/>
      <c r="EJ393" s="108"/>
      <c r="EK393" s="108"/>
      <c r="EL393" s="108"/>
      <c r="EM393" s="108"/>
      <c r="EN393" s="108"/>
      <c r="EO393" s="108"/>
      <c r="EP393" s="108"/>
      <c r="EQ393" s="108"/>
      <c r="ER393" s="108"/>
      <c r="ES393" s="108"/>
      <c r="ET393" s="108"/>
      <c r="EU393" s="108"/>
      <c r="EV393" s="108"/>
      <c r="EW393" s="108"/>
      <c r="EX393" s="108"/>
      <c r="EY393" s="108"/>
      <c r="EZ393" s="108"/>
      <c r="FA393" s="108"/>
      <c r="FB393" s="108"/>
      <c r="FC393" s="108"/>
      <c r="FD393" s="108"/>
      <c r="FE393" s="108"/>
      <c r="FF393" s="108"/>
      <c r="FG393" s="108"/>
      <c r="FH393" s="108"/>
      <c r="FI393" s="108"/>
      <c r="FJ393" s="108"/>
      <c r="FK393" s="108"/>
      <c r="FL393" s="108"/>
      <c r="FM393" s="108"/>
      <c r="FN393" s="108"/>
      <c r="FO393" s="108"/>
      <c r="FP393" s="108"/>
      <c r="FQ393" s="108"/>
      <c r="FR393" s="108"/>
      <c r="FS393" s="108"/>
      <c r="FT393" s="108"/>
      <c r="FU393" s="108"/>
      <c r="FV393" s="108"/>
      <c r="FW393" s="108"/>
      <c r="FX393" s="108"/>
      <c r="FY393" s="108"/>
      <c r="FZ393" s="108"/>
      <c r="GA393" s="108"/>
      <c r="GB393" s="108"/>
      <c r="GC393" s="108"/>
      <c r="GD393" s="108"/>
      <c r="GE393" s="108"/>
      <c r="GF393" s="108"/>
      <c r="GG393" s="108"/>
      <c r="GH393" s="108"/>
      <c r="GI393" s="108"/>
      <c r="GJ393" s="108"/>
      <c r="GK393" s="108"/>
      <c r="GL393" s="108"/>
      <c r="GM393" s="108"/>
      <c r="GN393" s="108"/>
      <c r="GO393" s="108"/>
      <c r="GP393" s="108"/>
      <c r="GQ393" s="108"/>
      <c r="GR393" s="108"/>
      <c r="GS393" s="108"/>
      <c r="GT393" s="108"/>
      <c r="GU393" s="108"/>
      <c r="GV393" s="108"/>
      <c r="GW393" s="108"/>
      <c r="GX393" s="108"/>
      <c r="GY393" s="108"/>
      <c r="GZ393" s="108"/>
      <c r="HA393" s="108"/>
      <c r="HB393" s="108"/>
      <c r="HC393" s="108"/>
      <c r="HD393" s="108"/>
      <c r="HE393" s="108"/>
      <c r="HF393" s="108"/>
      <c r="HG393" s="108"/>
      <c r="HH393" s="108"/>
      <c r="HI393" s="108"/>
      <c r="HJ393" s="108"/>
      <c r="HK393" s="108"/>
      <c r="HL393" s="108"/>
      <c r="HM393" s="108"/>
      <c r="HN393" s="108"/>
      <c r="HO393" s="108"/>
      <c r="HP393" s="108"/>
      <c r="HQ393" s="108"/>
      <c r="HR393" s="108"/>
      <c r="HS393" s="108"/>
      <c r="HT393" s="108"/>
      <c r="HU393" s="108"/>
      <c r="HV393" s="108"/>
      <c r="HW393" s="108"/>
      <c r="HX393" s="108"/>
      <c r="HY393" s="108"/>
      <c r="HZ393" s="108"/>
      <c r="IA393" s="108"/>
      <c r="IB393" s="108"/>
      <c r="IC393" s="108"/>
      <c r="ID393" s="108"/>
      <c r="IE393" s="108"/>
      <c r="IF393" s="108"/>
      <c r="IG393" s="108"/>
      <c r="IH393" s="108"/>
      <c r="II393" s="108"/>
      <c r="IJ393" s="108"/>
      <c r="IK393" s="108"/>
      <c r="IL393" s="108"/>
      <c r="IM393" s="108"/>
      <c r="IN393" s="108"/>
    </row>
    <row r="394" spans="1:248" ht="12" customHeight="1">
      <c r="A394" s="69" t="s">
        <v>936</v>
      </c>
      <c r="B394" s="85" t="s">
        <v>937</v>
      </c>
      <c r="C394" s="89" t="s">
        <v>938</v>
      </c>
      <c r="D394" s="201">
        <v>72131750.87000002</v>
      </c>
      <c r="E394" s="201">
        <v>1107433.1099999999</v>
      </c>
      <c r="F394" s="201">
        <v>37739.5</v>
      </c>
      <c r="G394" s="201">
        <v>0</v>
      </c>
      <c r="H394" s="201">
        <v>0</v>
      </c>
      <c r="I394" s="201">
        <v>0</v>
      </c>
      <c r="J394" s="201">
        <v>0</v>
      </c>
      <c r="K394" s="201">
        <v>0</v>
      </c>
      <c r="L394" s="201">
        <v>0</v>
      </c>
      <c r="M394" s="202">
        <v>73276923.480000019</v>
      </c>
      <c r="N394" s="201">
        <v>0</v>
      </c>
      <c r="O394" s="203">
        <v>73276923.480000019</v>
      </c>
      <c r="P394" s="204" t="s">
        <v>1486</v>
      </c>
      <c r="Q394" s="204"/>
      <c r="R394" s="92"/>
    </row>
    <row r="395" spans="1:248" ht="12" customHeight="1">
      <c r="A395" s="69" t="s">
        <v>939</v>
      </c>
      <c r="B395" s="85" t="s">
        <v>940</v>
      </c>
      <c r="C395" s="89" t="s">
        <v>941</v>
      </c>
      <c r="D395" s="201">
        <v>98476.389999999985</v>
      </c>
      <c r="E395" s="201">
        <v>278.31999999999994</v>
      </c>
      <c r="F395" s="201">
        <v>0</v>
      </c>
      <c r="G395" s="201">
        <v>0</v>
      </c>
      <c r="H395" s="201">
        <v>0</v>
      </c>
      <c r="I395" s="201">
        <v>0</v>
      </c>
      <c r="J395" s="201">
        <v>0</v>
      </c>
      <c r="K395" s="201">
        <v>0</v>
      </c>
      <c r="L395" s="201">
        <v>0</v>
      </c>
      <c r="M395" s="202">
        <v>98754.709999999992</v>
      </c>
      <c r="N395" s="201">
        <v>0</v>
      </c>
      <c r="O395" s="203">
        <v>98754.709999999992</v>
      </c>
      <c r="P395" s="204" t="s">
        <v>1486</v>
      </c>
      <c r="Q395" s="204"/>
      <c r="R395" s="92"/>
    </row>
    <row r="396" spans="1:248" ht="12" customHeight="1">
      <c r="A396" s="69" t="s">
        <v>942</v>
      </c>
      <c r="B396" s="85" t="s">
        <v>943</v>
      </c>
      <c r="C396" s="89" t="s">
        <v>944</v>
      </c>
      <c r="D396" s="201">
        <v>9976273.7899999991</v>
      </c>
      <c r="E396" s="201">
        <v>886431.36</v>
      </c>
      <c r="F396" s="201">
        <v>0</v>
      </c>
      <c r="G396" s="201">
        <v>0</v>
      </c>
      <c r="H396" s="201">
        <v>0</v>
      </c>
      <c r="I396" s="201">
        <v>0</v>
      </c>
      <c r="J396" s="201">
        <v>0</v>
      </c>
      <c r="K396" s="201">
        <v>0</v>
      </c>
      <c r="L396" s="201">
        <v>0</v>
      </c>
      <c r="M396" s="202">
        <v>10862705.149999999</v>
      </c>
      <c r="N396" s="201">
        <v>0</v>
      </c>
      <c r="O396" s="203">
        <v>10862705.149999999</v>
      </c>
      <c r="P396" s="204" t="s">
        <v>1486</v>
      </c>
      <c r="Q396" s="204"/>
      <c r="R396" s="92"/>
    </row>
    <row r="397" spans="1:248" ht="12" customHeight="1">
      <c r="A397" s="69" t="s">
        <v>945</v>
      </c>
      <c r="B397" s="85" t="s">
        <v>946</v>
      </c>
      <c r="C397" s="89" t="s">
        <v>947</v>
      </c>
      <c r="D397" s="201">
        <v>71375.899999999994</v>
      </c>
      <c r="E397" s="201">
        <v>0</v>
      </c>
      <c r="F397" s="201">
        <v>0</v>
      </c>
      <c r="G397" s="201">
        <v>0</v>
      </c>
      <c r="H397" s="201">
        <v>0</v>
      </c>
      <c r="I397" s="201">
        <v>0</v>
      </c>
      <c r="J397" s="201">
        <v>0</v>
      </c>
      <c r="K397" s="201">
        <v>0</v>
      </c>
      <c r="L397" s="201">
        <v>0</v>
      </c>
      <c r="M397" s="202">
        <v>71375.899999999994</v>
      </c>
      <c r="N397" s="201">
        <v>0</v>
      </c>
      <c r="O397" s="203">
        <v>71375.899999999994</v>
      </c>
      <c r="P397" s="204" t="s">
        <v>1486</v>
      </c>
      <c r="Q397" s="204"/>
      <c r="R397" s="92"/>
    </row>
    <row r="398" spans="1:248" ht="12" customHeight="1">
      <c r="A398" s="69" t="s">
        <v>948</v>
      </c>
      <c r="B398" s="85" t="s">
        <v>949</v>
      </c>
      <c r="C398" s="89" t="s">
        <v>950</v>
      </c>
      <c r="D398" s="201">
        <v>1071388.82</v>
      </c>
      <c r="E398" s="201">
        <v>9630.19</v>
      </c>
      <c r="F398" s="201">
        <v>0</v>
      </c>
      <c r="G398" s="201">
        <v>0</v>
      </c>
      <c r="H398" s="201">
        <v>0</v>
      </c>
      <c r="I398" s="201">
        <v>0</v>
      </c>
      <c r="J398" s="201">
        <v>0</v>
      </c>
      <c r="K398" s="201">
        <v>0</v>
      </c>
      <c r="L398" s="201">
        <v>0</v>
      </c>
      <c r="M398" s="202">
        <v>1081019.01</v>
      </c>
      <c r="N398" s="201">
        <v>0</v>
      </c>
      <c r="O398" s="203">
        <v>1081019.01</v>
      </c>
      <c r="P398" s="204" t="s">
        <v>1486</v>
      </c>
      <c r="Q398" s="204"/>
      <c r="R398" s="92"/>
    </row>
    <row r="399" spans="1:248" ht="12" customHeight="1">
      <c r="A399" s="69" t="s">
        <v>951</v>
      </c>
      <c r="B399" s="85" t="s">
        <v>952</v>
      </c>
      <c r="C399" s="89" t="s">
        <v>953</v>
      </c>
      <c r="D399" s="201">
        <v>242703797.89999995</v>
      </c>
      <c r="E399" s="201">
        <v>46329874.880000003</v>
      </c>
      <c r="F399" s="201">
        <v>2971278.07</v>
      </c>
      <c r="G399" s="201">
        <v>0</v>
      </c>
      <c r="H399" s="201">
        <v>0</v>
      </c>
      <c r="I399" s="201">
        <v>0</v>
      </c>
      <c r="J399" s="201">
        <v>2213831.88</v>
      </c>
      <c r="K399" s="201">
        <v>0</v>
      </c>
      <c r="L399" s="201">
        <v>0</v>
      </c>
      <c r="M399" s="202">
        <v>294218782.72999996</v>
      </c>
      <c r="N399" s="201">
        <v>0</v>
      </c>
      <c r="O399" s="203">
        <v>294218782.72999996</v>
      </c>
      <c r="P399" s="204" t="s">
        <v>1486</v>
      </c>
      <c r="Q399" s="204"/>
      <c r="R399" s="92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  <c r="BI399" s="108"/>
      <c r="BJ399" s="108"/>
      <c r="BK399" s="108"/>
      <c r="BL399" s="108"/>
      <c r="BM399" s="108"/>
      <c r="BN399" s="108"/>
      <c r="BO399" s="108"/>
      <c r="BP399" s="108"/>
      <c r="BQ399" s="108"/>
      <c r="BR399" s="108"/>
      <c r="BS399" s="108"/>
      <c r="BT399" s="108"/>
      <c r="BU399" s="108"/>
      <c r="BV399" s="108"/>
      <c r="BW399" s="108"/>
      <c r="BX399" s="108"/>
      <c r="BY399" s="108"/>
      <c r="BZ399" s="108"/>
      <c r="CA399" s="108"/>
      <c r="CB399" s="108"/>
      <c r="CC399" s="108"/>
      <c r="CD399" s="108"/>
      <c r="CE399" s="108"/>
      <c r="CF399" s="108"/>
      <c r="CG399" s="108"/>
      <c r="CH399" s="108"/>
      <c r="CI399" s="108"/>
      <c r="CJ399" s="108"/>
      <c r="CK399" s="108"/>
      <c r="CL399" s="108"/>
      <c r="CM399" s="108"/>
      <c r="CN399" s="108"/>
      <c r="CO399" s="108"/>
      <c r="CP399" s="108"/>
      <c r="CQ399" s="108"/>
      <c r="CR399" s="108"/>
      <c r="CS399" s="108"/>
      <c r="CT399" s="108"/>
      <c r="CU399" s="108"/>
      <c r="CV399" s="108"/>
      <c r="CW399" s="108"/>
      <c r="CX399" s="108"/>
      <c r="CY399" s="108"/>
      <c r="CZ399" s="108"/>
      <c r="DA399" s="108"/>
      <c r="DB399" s="108"/>
      <c r="DC399" s="108"/>
      <c r="DD399" s="108"/>
      <c r="DE399" s="108"/>
      <c r="DF399" s="108"/>
      <c r="DG399" s="108"/>
      <c r="DH399" s="108"/>
      <c r="DI399" s="108"/>
      <c r="DJ399" s="108"/>
      <c r="DK399" s="108"/>
      <c r="DL399" s="108"/>
      <c r="DM399" s="108"/>
      <c r="DN399" s="108"/>
      <c r="DO399" s="108"/>
      <c r="DP399" s="108"/>
      <c r="DQ399" s="108"/>
      <c r="DR399" s="108"/>
      <c r="DS399" s="108"/>
      <c r="DT399" s="108"/>
      <c r="DU399" s="108"/>
      <c r="DV399" s="108"/>
      <c r="DW399" s="108"/>
      <c r="DX399" s="108"/>
      <c r="DY399" s="108"/>
      <c r="DZ399" s="108"/>
      <c r="EA399" s="108"/>
      <c r="EB399" s="108"/>
      <c r="EC399" s="108"/>
      <c r="ED399" s="108"/>
      <c r="EE399" s="108"/>
      <c r="EF399" s="108"/>
      <c r="EG399" s="108"/>
      <c r="EH399" s="108"/>
      <c r="EI399" s="108"/>
      <c r="EJ399" s="108"/>
      <c r="EK399" s="108"/>
      <c r="EL399" s="108"/>
      <c r="EM399" s="108"/>
      <c r="EN399" s="108"/>
      <c r="EO399" s="108"/>
      <c r="EP399" s="108"/>
      <c r="EQ399" s="108"/>
      <c r="ER399" s="108"/>
      <c r="ES399" s="108"/>
      <c r="ET399" s="108"/>
      <c r="EU399" s="108"/>
      <c r="EV399" s="108"/>
      <c r="EW399" s="108"/>
      <c r="EX399" s="108"/>
      <c r="EY399" s="108"/>
      <c r="EZ399" s="108"/>
      <c r="FA399" s="108"/>
      <c r="FB399" s="108"/>
      <c r="FC399" s="108"/>
      <c r="FD399" s="108"/>
      <c r="FE399" s="108"/>
      <c r="FF399" s="108"/>
      <c r="FG399" s="108"/>
      <c r="FH399" s="108"/>
      <c r="FI399" s="108"/>
      <c r="FJ399" s="108"/>
      <c r="FK399" s="108"/>
      <c r="FL399" s="108"/>
      <c r="FM399" s="108"/>
      <c r="FN399" s="108"/>
      <c r="FO399" s="108"/>
      <c r="FP399" s="108"/>
      <c r="FQ399" s="108"/>
      <c r="FR399" s="108"/>
      <c r="FS399" s="108"/>
      <c r="FT399" s="108"/>
      <c r="FU399" s="108"/>
      <c r="FV399" s="108"/>
      <c r="FW399" s="108"/>
      <c r="FX399" s="108"/>
      <c r="FY399" s="108"/>
      <c r="FZ399" s="108"/>
      <c r="GA399" s="108"/>
      <c r="GB399" s="108"/>
      <c r="GC399" s="108"/>
      <c r="GD399" s="108"/>
      <c r="GE399" s="108"/>
      <c r="GF399" s="108"/>
      <c r="GG399" s="108"/>
      <c r="GH399" s="108"/>
      <c r="GI399" s="108"/>
      <c r="GJ399" s="108"/>
      <c r="GK399" s="108"/>
      <c r="GL399" s="108"/>
      <c r="GM399" s="108"/>
      <c r="GN399" s="108"/>
      <c r="GO399" s="108"/>
      <c r="GP399" s="108"/>
      <c r="GQ399" s="108"/>
      <c r="GR399" s="108"/>
      <c r="GS399" s="108"/>
      <c r="GT399" s="108"/>
      <c r="GU399" s="108"/>
      <c r="GV399" s="108"/>
      <c r="GW399" s="108"/>
      <c r="GX399" s="108"/>
      <c r="GY399" s="108"/>
      <c r="GZ399" s="108"/>
      <c r="HA399" s="108"/>
      <c r="HB399" s="108"/>
      <c r="HC399" s="108"/>
      <c r="HD399" s="108"/>
      <c r="HE399" s="108"/>
      <c r="HF399" s="108"/>
      <c r="HG399" s="108"/>
      <c r="HH399" s="108"/>
      <c r="HI399" s="108"/>
      <c r="HJ399" s="108"/>
      <c r="HK399" s="108"/>
      <c r="HL399" s="108"/>
      <c r="HM399" s="108"/>
      <c r="HN399" s="108"/>
      <c r="HO399" s="108"/>
      <c r="HP399" s="108"/>
      <c r="HQ399" s="108"/>
      <c r="HR399" s="108"/>
      <c r="HS399" s="108"/>
      <c r="HT399" s="108"/>
      <c r="HU399" s="108"/>
      <c r="HV399" s="108"/>
      <c r="HW399" s="108"/>
      <c r="HX399" s="108"/>
      <c r="HY399" s="108"/>
      <c r="HZ399" s="108"/>
      <c r="IA399" s="108"/>
      <c r="IB399" s="108"/>
      <c r="IC399" s="108"/>
      <c r="ID399" s="108"/>
      <c r="IE399" s="108"/>
      <c r="IF399" s="108"/>
      <c r="IG399" s="108"/>
      <c r="IH399" s="108"/>
      <c r="II399" s="108"/>
      <c r="IJ399" s="108"/>
      <c r="IK399" s="108"/>
      <c r="IL399" s="108"/>
      <c r="IM399" s="108"/>
      <c r="IN399" s="108"/>
    </row>
    <row r="400" spans="1:248" ht="12" customHeight="1">
      <c r="A400" s="69" t="s">
        <v>954</v>
      </c>
      <c r="B400" s="85" t="s">
        <v>955</v>
      </c>
      <c r="C400" s="89" t="s">
        <v>956</v>
      </c>
      <c r="D400" s="201">
        <v>3024623.38</v>
      </c>
      <c r="E400" s="201">
        <v>1886542.57</v>
      </c>
      <c r="F400" s="201">
        <v>25924.770000000004</v>
      </c>
      <c r="G400" s="201">
        <v>0</v>
      </c>
      <c r="H400" s="201">
        <v>0</v>
      </c>
      <c r="I400" s="201">
        <v>0</v>
      </c>
      <c r="J400" s="201">
        <v>126097.28</v>
      </c>
      <c r="K400" s="201">
        <v>0</v>
      </c>
      <c r="L400" s="201">
        <v>0</v>
      </c>
      <c r="M400" s="202">
        <v>5063188</v>
      </c>
      <c r="N400" s="201">
        <v>0</v>
      </c>
      <c r="O400" s="203">
        <v>5063188</v>
      </c>
      <c r="P400" s="204" t="s">
        <v>1486</v>
      </c>
      <c r="Q400" s="204"/>
      <c r="R400" s="92"/>
    </row>
    <row r="401" spans="1:248" ht="12" customHeight="1">
      <c r="A401" s="69" t="s">
        <v>957</v>
      </c>
      <c r="B401" s="85" t="s">
        <v>958</v>
      </c>
      <c r="C401" s="89" t="s">
        <v>959</v>
      </c>
      <c r="D401" s="201">
        <v>0</v>
      </c>
      <c r="E401" s="201">
        <v>0</v>
      </c>
      <c r="F401" s="201">
        <v>0</v>
      </c>
      <c r="G401" s="201">
        <v>0</v>
      </c>
      <c r="H401" s="201">
        <v>0</v>
      </c>
      <c r="I401" s="201">
        <v>0</v>
      </c>
      <c r="J401" s="201">
        <v>0</v>
      </c>
      <c r="K401" s="201">
        <v>0</v>
      </c>
      <c r="L401" s="201">
        <v>0</v>
      </c>
      <c r="M401" s="202">
        <v>0</v>
      </c>
      <c r="N401" s="201">
        <v>0</v>
      </c>
      <c r="O401" s="203">
        <v>0</v>
      </c>
      <c r="P401" s="204" t="s">
        <v>1486</v>
      </c>
      <c r="Q401" s="204"/>
      <c r="R401" s="92"/>
    </row>
    <row r="402" spans="1:248" ht="12" customHeight="1">
      <c r="A402" s="69" t="s">
        <v>960</v>
      </c>
      <c r="B402" s="85" t="s">
        <v>961</v>
      </c>
      <c r="C402" s="89" t="s">
        <v>962</v>
      </c>
      <c r="D402" s="201">
        <v>25204866.249999996</v>
      </c>
      <c r="E402" s="201">
        <v>2860377.5999999996</v>
      </c>
      <c r="F402" s="201">
        <v>317306.21000000002</v>
      </c>
      <c r="G402" s="201">
        <v>0</v>
      </c>
      <c r="H402" s="201">
        <v>0</v>
      </c>
      <c r="I402" s="201">
        <v>0</v>
      </c>
      <c r="J402" s="201">
        <v>0</v>
      </c>
      <c r="K402" s="201">
        <v>0</v>
      </c>
      <c r="L402" s="201">
        <v>0</v>
      </c>
      <c r="M402" s="202">
        <v>28382550.059999995</v>
      </c>
      <c r="N402" s="201">
        <v>0</v>
      </c>
      <c r="O402" s="203">
        <v>28382550.059999995</v>
      </c>
      <c r="P402" s="204" t="s">
        <v>1486</v>
      </c>
      <c r="Q402" s="204"/>
      <c r="R402" s="92"/>
    </row>
    <row r="403" spans="1:248" ht="12" customHeight="1">
      <c r="A403" s="69" t="s">
        <v>963</v>
      </c>
      <c r="B403" s="85" t="s">
        <v>964</v>
      </c>
      <c r="C403" s="90" t="s">
        <v>965</v>
      </c>
      <c r="D403" s="201">
        <v>3099214.1700000009</v>
      </c>
      <c r="E403" s="201">
        <v>933127.70000000007</v>
      </c>
      <c r="F403" s="201">
        <v>60931.32</v>
      </c>
      <c r="G403" s="201">
        <v>0</v>
      </c>
      <c r="H403" s="201">
        <v>0</v>
      </c>
      <c r="I403" s="201">
        <v>0</v>
      </c>
      <c r="J403" s="201">
        <v>27107.5</v>
      </c>
      <c r="K403" s="201">
        <v>0</v>
      </c>
      <c r="L403" s="201">
        <v>0</v>
      </c>
      <c r="M403" s="202">
        <v>4120380.6900000009</v>
      </c>
      <c r="N403" s="201">
        <v>0</v>
      </c>
      <c r="O403" s="203">
        <v>4120380.6900000009</v>
      </c>
      <c r="P403" s="204" t="s">
        <v>1486</v>
      </c>
      <c r="Q403" s="204"/>
      <c r="R403" s="92"/>
    </row>
    <row r="404" spans="1:248" ht="12" customHeight="1">
      <c r="A404" s="69" t="s">
        <v>966</v>
      </c>
      <c r="B404" s="85" t="s">
        <v>967</v>
      </c>
      <c r="C404" s="114" t="s">
        <v>968</v>
      </c>
      <c r="D404" s="201">
        <v>213287967.50999999</v>
      </c>
      <c r="E404" s="201">
        <v>21147400.970000003</v>
      </c>
      <c r="F404" s="201">
        <v>4920820.5699999994</v>
      </c>
      <c r="G404" s="201">
        <v>174180.12</v>
      </c>
      <c r="H404" s="201">
        <v>0</v>
      </c>
      <c r="I404" s="201">
        <v>0</v>
      </c>
      <c r="J404" s="201">
        <v>913253.97</v>
      </c>
      <c r="K404" s="201">
        <v>0</v>
      </c>
      <c r="L404" s="201">
        <v>0</v>
      </c>
      <c r="M404" s="202">
        <v>240443623.13999999</v>
      </c>
      <c r="N404" s="201">
        <v>0</v>
      </c>
      <c r="O404" s="203">
        <v>240443623.13999999</v>
      </c>
      <c r="P404" s="204" t="s">
        <v>1486</v>
      </c>
      <c r="Q404" s="204"/>
      <c r="R404" s="92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  <c r="BI404" s="108"/>
      <c r="BJ404" s="108"/>
      <c r="BK404" s="108"/>
      <c r="BL404" s="108"/>
      <c r="BM404" s="108"/>
      <c r="BN404" s="108"/>
      <c r="BO404" s="108"/>
      <c r="BP404" s="108"/>
      <c r="BQ404" s="108"/>
      <c r="BR404" s="108"/>
      <c r="BS404" s="108"/>
      <c r="BT404" s="108"/>
      <c r="BU404" s="108"/>
      <c r="BV404" s="108"/>
      <c r="BW404" s="108"/>
      <c r="BX404" s="108"/>
      <c r="BY404" s="108"/>
      <c r="BZ404" s="108"/>
      <c r="CA404" s="108"/>
      <c r="CB404" s="108"/>
      <c r="CC404" s="108"/>
      <c r="CD404" s="108"/>
      <c r="CE404" s="108"/>
      <c r="CF404" s="108"/>
      <c r="CG404" s="108"/>
      <c r="CH404" s="108"/>
      <c r="CI404" s="108"/>
      <c r="CJ404" s="108"/>
      <c r="CK404" s="108"/>
      <c r="CL404" s="108"/>
      <c r="CM404" s="108"/>
      <c r="CN404" s="108"/>
      <c r="CO404" s="108"/>
      <c r="CP404" s="108"/>
      <c r="CQ404" s="108"/>
      <c r="CR404" s="108"/>
      <c r="CS404" s="108"/>
      <c r="CT404" s="108"/>
      <c r="CU404" s="108"/>
      <c r="CV404" s="108"/>
      <c r="CW404" s="108"/>
      <c r="CX404" s="108"/>
      <c r="CY404" s="108"/>
      <c r="CZ404" s="108"/>
      <c r="DA404" s="108"/>
      <c r="DB404" s="108"/>
      <c r="DC404" s="108"/>
      <c r="DD404" s="108"/>
      <c r="DE404" s="108"/>
      <c r="DF404" s="108"/>
      <c r="DG404" s="108"/>
      <c r="DH404" s="108"/>
      <c r="DI404" s="108"/>
      <c r="DJ404" s="108"/>
      <c r="DK404" s="108"/>
      <c r="DL404" s="108"/>
      <c r="DM404" s="108"/>
      <c r="DN404" s="108"/>
      <c r="DO404" s="108"/>
      <c r="DP404" s="108"/>
      <c r="DQ404" s="108"/>
      <c r="DR404" s="108"/>
      <c r="DS404" s="108"/>
      <c r="DT404" s="108"/>
      <c r="DU404" s="108"/>
      <c r="DV404" s="108"/>
      <c r="DW404" s="108"/>
      <c r="DX404" s="108"/>
      <c r="DY404" s="108"/>
      <c r="DZ404" s="108"/>
      <c r="EA404" s="108"/>
      <c r="EB404" s="108"/>
      <c r="EC404" s="108"/>
      <c r="ED404" s="108"/>
      <c r="EE404" s="108"/>
      <c r="EF404" s="108"/>
      <c r="EG404" s="108"/>
      <c r="EH404" s="108"/>
      <c r="EI404" s="108"/>
      <c r="EJ404" s="108"/>
      <c r="EK404" s="108"/>
      <c r="EL404" s="108"/>
      <c r="EM404" s="108"/>
      <c r="EN404" s="108"/>
      <c r="EO404" s="108"/>
      <c r="EP404" s="108"/>
      <c r="EQ404" s="108"/>
      <c r="ER404" s="108"/>
      <c r="ES404" s="108"/>
      <c r="ET404" s="108"/>
      <c r="EU404" s="108"/>
      <c r="EV404" s="108"/>
      <c r="EW404" s="108"/>
      <c r="EX404" s="108"/>
      <c r="EY404" s="108"/>
      <c r="EZ404" s="108"/>
      <c r="FA404" s="108"/>
      <c r="FB404" s="108"/>
      <c r="FC404" s="108"/>
      <c r="FD404" s="108"/>
      <c r="FE404" s="108"/>
      <c r="FF404" s="108"/>
      <c r="FG404" s="108"/>
      <c r="FH404" s="108"/>
      <c r="FI404" s="108"/>
      <c r="FJ404" s="108"/>
      <c r="FK404" s="108"/>
      <c r="FL404" s="108"/>
      <c r="FM404" s="108"/>
      <c r="FN404" s="108"/>
      <c r="FO404" s="108"/>
      <c r="FP404" s="108"/>
      <c r="FQ404" s="108"/>
      <c r="FR404" s="108"/>
      <c r="FS404" s="108"/>
      <c r="FT404" s="108"/>
      <c r="FU404" s="108"/>
      <c r="FV404" s="108"/>
      <c r="FW404" s="108"/>
      <c r="FX404" s="108"/>
      <c r="FY404" s="108"/>
      <c r="FZ404" s="108"/>
      <c r="GA404" s="108"/>
      <c r="GB404" s="108"/>
      <c r="GC404" s="108"/>
      <c r="GD404" s="108"/>
      <c r="GE404" s="108"/>
      <c r="GF404" s="108"/>
      <c r="GG404" s="108"/>
      <c r="GH404" s="108"/>
      <c r="GI404" s="108"/>
      <c r="GJ404" s="108"/>
      <c r="GK404" s="108"/>
      <c r="GL404" s="108"/>
      <c r="GM404" s="108"/>
      <c r="GN404" s="108"/>
      <c r="GO404" s="108"/>
      <c r="GP404" s="108"/>
      <c r="GQ404" s="108"/>
      <c r="GR404" s="108"/>
      <c r="GS404" s="108"/>
      <c r="GT404" s="108"/>
      <c r="GU404" s="108"/>
      <c r="GV404" s="108"/>
      <c r="GW404" s="108"/>
      <c r="GX404" s="108"/>
      <c r="GY404" s="108"/>
      <c r="GZ404" s="108"/>
      <c r="HA404" s="108"/>
      <c r="HB404" s="108"/>
      <c r="HC404" s="108"/>
      <c r="HD404" s="108"/>
      <c r="HE404" s="108"/>
      <c r="HF404" s="108"/>
      <c r="HG404" s="108"/>
      <c r="HH404" s="108"/>
      <c r="HI404" s="108"/>
      <c r="HJ404" s="108"/>
      <c r="HK404" s="108"/>
      <c r="HL404" s="108"/>
      <c r="HM404" s="108"/>
      <c r="HN404" s="108"/>
      <c r="HO404" s="108"/>
      <c r="HP404" s="108"/>
      <c r="HQ404" s="108"/>
      <c r="HR404" s="108"/>
      <c r="HS404" s="108"/>
      <c r="HT404" s="108"/>
      <c r="HU404" s="108"/>
      <c r="HV404" s="108"/>
      <c r="HW404" s="108"/>
      <c r="HX404" s="108"/>
      <c r="HY404" s="108"/>
      <c r="HZ404" s="108"/>
      <c r="IA404" s="108"/>
      <c r="IB404" s="108"/>
      <c r="IC404" s="108"/>
      <c r="ID404" s="108"/>
      <c r="IE404" s="108"/>
      <c r="IF404" s="108"/>
      <c r="IG404" s="108"/>
      <c r="IH404" s="108"/>
      <c r="II404" s="108"/>
      <c r="IJ404" s="108"/>
      <c r="IK404" s="108"/>
      <c r="IL404" s="108"/>
      <c r="IM404" s="108"/>
      <c r="IN404" s="108"/>
    </row>
    <row r="405" spans="1:248" ht="12" customHeight="1">
      <c r="A405" s="69" t="s">
        <v>969</v>
      </c>
      <c r="B405" s="85" t="s">
        <v>970</v>
      </c>
      <c r="C405" s="90" t="s">
        <v>971</v>
      </c>
      <c r="D405" s="201">
        <v>2982157.4</v>
      </c>
      <c r="E405" s="201">
        <v>62550.790000000008</v>
      </c>
      <c r="F405" s="201">
        <v>63796.53</v>
      </c>
      <c r="G405" s="201">
        <v>304.10000000000002</v>
      </c>
      <c r="H405" s="201">
        <v>0</v>
      </c>
      <c r="I405" s="201">
        <v>0</v>
      </c>
      <c r="J405" s="201">
        <v>24678.920000000002</v>
      </c>
      <c r="K405" s="201">
        <v>0</v>
      </c>
      <c r="L405" s="201">
        <v>0</v>
      </c>
      <c r="M405" s="202">
        <v>3133487.7399999998</v>
      </c>
      <c r="N405" s="201">
        <v>0</v>
      </c>
      <c r="O405" s="203">
        <v>3133487.7399999998</v>
      </c>
      <c r="P405" s="204" t="s">
        <v>1486</v>
      </c>
      <c r="Q405" s="204"/>
      <c r="R405" s="92"/>
    </row>
    <row r="406" spans="1:248" ht="12" customHeight="1">
      <c r="A406" s="69" t="s">
        <v>972</v>
      </c>
      <c r="B406" s="85" t="s">
        <v>973</v>
      </c>
      <c r="C406" s="90" t="s">
        <v>974</v>
      </c>
      <c r="D406" s="201">
        <v>41758603.919999972</v>
      </c>
      <c r="E406" s="201">
        <v>3772066.45</v>
      </c>
      <c r="F406" s="201">
        <v>644935.85</v>
      </c>
      <c r="G406" s="201">
        <v>0</v>
      </c>
      <c r="H406" s="201">
        <v>0</v>
      </c>
      <c r="I406" s="201">
        <v>0</v>
      </c>
      <c r="J406" s="201">
        <v>34054.239999999998</v>
      </c>
      <c r="K406" s="201">
        <v>0</v>
      </c>
      <c r="L406" s="201">
        <v>0</v>
      </c>
      <c r="M406" s="202">
        <v>46209660.459999979</v>
      </c>
      <c r="N406" s="201">
        <v>-1051.8800000000001</v>
      </c>
      <c r="O406" s="203">
        <v>46208608.579999976</v>
      </c>
      <c r="P406" s="204" t="s">
        <v>1486</v>
      </c>
      <c r="Q406" s="204"/>
      <c r="R406" s="92"/>
    </row>
    <row r="407" spans="1:248" ht="12" customHeight="1">
      <c r="A407" s="69" t="s">
        <v>975</v>
      </c>
      <c r="B407" s="85" t="s">
        <v>976</v>
      </c>
      <c r="C407" s="89" t="s">
        <v>977</v>
      </c>
      <c r="D407" s="201">
        <v>116175</v>
      </c>
      <c r="E407" s="201">
        <v>42354.9</v>
      </c>
      <c r="F407" s="201">
        <v>0</v>
      </c>
      <c r="G407" s="201">
        <v>0</v>
      </c>
      <c r="H407" s="201">
        <v>0</v>
      </c>
      <c r="I407" s="201">
        <v>0</v>
      </c>
      <c r="J407" s="201">
        <v>0</v>
      </c>
      <c r="K407" s="201">
        <v>0</v>
      </c>
      <c r="L407" s="201">
        <v>0</v>
      </c>
      <c r="M407" s="202">
        <v>158529.9</v>
      </c>
      <c r="N407" s="201">
        <v>0</v>
      </c>
      <c r="O407" s="203">
        <v>158529.9</v>
      </c>
      <c r="P407" s="204" t="s">
        <v>1486</v>
      </c>
      <c r="Q407" s="204"/>
      <c r="R407" s="92"/>
    </row>
    <row r="408" spans="1:248" ht="12" customHeight="1">
      <c r="A408" s="69" t="s">
        <v>978</v>
      </c>
      <c r="B408" s="85" t="s">
        <v>979</v>
      </c>
      <c r="C408" s="90" t="s">
        <v>980</v>
      </c>
      <c r="D408" s="201">
        <v>130320993.27000001</v>
      </c>
      <c r="E408" s="201">
        <v>4512103.8999999994</v>
      </c>
      <c r="F408" s="201">
        <v>275364.70999999996</v>
      </c>
      <c r="G408" s="201">
        <v>0</v>
      </c>
      <c r="H408" s="201">
        <v>0</v>
      </c>
      <c r="I408" s="201">
        <v>0</v>
      </c>
      <c r="J408" s="201">
        <v>0</v>
      </c>
      <c r="K408" s="201">
        <v>0</v>
      </c>
      <c r="L408" s="201">
        <v>0</v>
      </c>
      <c r="M408" s="202">
        <v>135108461.88000003</v>
      </c>
      <c r="N408" s="201">
        <v>0</v>
      </c>
      <c r="O408" s="203">
        <v>135108461.88000003</v>
      </c>
      <c r="P408" s="204" t="s">
        <v>1486</v>
      </c>
      <c r="Q408" s="204"/>
      <c r="R408" s="92"/>
    </row>
    <row r="409" spans="1:248" ht="12" customHeight="1">
      <c r="A409" s="69" t="s">
        <v>981</v>
      </c>
      <c r="B409" s="85" t="s">
        <v>982</v>
      </c>
      <c r="C409" s="90" t="s">
        <v>983</v>
      </c>
      <c r="D409" s="201">
        <v>3956785.17</v>
      </c>
      <c r="E409" s="201">
        <v>512727.77</v>
      </c>
      <c r="F409" s="201">
        <v>110615.5</v>
      </c>
      <c r="G409" s="201">
        <v>0</v>
      </c>
      <c r="H409" s="201">
        <v>0</v>
      </c>
      <c r="I409" s="201">
        <v>0</v>
      </c>
      <c r="J409" s="201">
        <v>0</v>
      </c>
      <c r="K409" s="201">
        <v>0</v>
      </c>
      <c r="L409" s="201">
        <v>0</v>
      </c>
      <c r="M409" s="202">
        <v>4580128.4399999995</v>
      </c>
      <c r="N409" s="201">
        <v>0</v>
      </c>
      <c r="O409" s="203">
        <v>4580128.4399999995</v>
      </c>
      <c r="P409" s="204" t="s">
        <v>1486</v>
      </c>
      <c r="Q409" s="204"/>
      <c r="R409" s="92"/>
    </row>
    <row r="410" spans="1:248" ht="12" customHeight="1">
      <c r="A410" s="69" t="s">
        <v>984</v>
      </c>
      <c r="B410" s="85" t="s">
        <v>985</v>
      </c>
      <c r="C410" s="90" t="s">
        <v>986</v>
      </c>
      <c r="D410" s="201">
        <v>5398767.9900000002</v>
      </c>
      <c r="E410" s="201">
        <v>2670696.3199999998</v>
      </c>
      <c r="F410" s="201">
        <v>477985.18</v>
      </c>
      <c r="G410" s="201">
        <v>0</v>
      </c>
      <c r="H410" s="201">
        <v>0</v>
      </c>
      <c r="I410" s="201">
        <v>0</v>
      </c>
      <c r="J410" s="201">
        <v>0</v>
      </c>
      <c r="K410" s="201">
        <v>0</v>
      </c>
      <c r="L410" s="201">
        <v>0</v>
      </c>
      <c r="M410" s="202">
        <v>8547449.4900000002</v>
      </c>
      <c r="N410" s="201">
        <v>0</v>
      </c>
      <c r="O410" s="203">
        <v>8547449.4900000002</v>
      </c>
      <c r="P410" s="204" t="s">
        <v>1486</v>
      </c>
      <c r="Q410" s="204"/>
      <c r="R410" s="92"/>
    </row>
    <row r="411" spans="1:248" ht="12" customHeight="1">
      <c r="A411" s="69" t="s">
        <v>987</v>
      </c>
      <c r="B411" s="85" t="s">
        <v>988</v>
      </c>
      <c r="C411" s="90" t="s">
        <v>989</v>
      </c>
      <c r="D411" s="201">
        <v>20423928.34</v>
      </c>
      <c r="E411" s="201">
        <v>7340979.5499999998</v>
      </c>
      <c r="F411" s="201">
        <v>1350316.4</v>
      </c>
      <c r="G411" s="201">
        <v>0</v>
      </c>
      <c r="H411" s="201">
        <v>0</v>
      </c>
      <c r="I411" s="201">
        <v>0</v>
      </c>
      <c r="J411" s="201">
        <v>85027.67</v>
      </c>
      <c r="K411" s="201">
        <v>0</v>
      </c>
      <c r="L411" s="201">
        <v>0</v>
      </c>
      <c r="M411" s="202">
        <v>29200251.960000001</v>
      </c>
      <c r="N411" s="201">
        <v>-2315.63</v>
      </c>
      <c r="O411" s="203">
        <v>29197936.330000002</v>
      </c>
      <c r="P411" s="204" t="s">
        <v>1486</v>
      </c>
      <c r="Q411" s="204"/>
      <c r="R411" s="92"/>
    </row>
    <row r="412" spans="1:248" ht="12" customHeight="1">
      <c r="A412" s="69" t="s">
        <v>990</v>
      </c>
      <c r="B412" s="85" t="s">
        <v>991</v>
      </c>
      <c r="C412" s="90" t="s">
        <v>992</v>
      </c>
      <c r="D412" s="201">
        <v>1047861.5199999999</v>
      </c>
      <c r="E412" s="201">
        <v>505835.5</v>
      </c>
      <c r="F412" s="201">
        <v>52353.52</v>
      </c>
      <c r="G412" s="201">
        <v>0</v>
      </c>
      <c r="H412" s="201">
        <v>0</v>
      </c>
      <c r="I412" s="201">
        <v>0</v>
      </c>
      <c r="J412" s="201">
        <v>0</v>
      </c>
      <c r="K412" s="201">
        <v>0</v>
      </c>
      <c r="L412" s="201">
        <v>0</v>
      </c>
      <c r="M412" s="202">
        <v>1606050.54</v>
      </c>
      <c r="N412" s="201">
        <v>0</v>
      </c>
      <c r="O412" s="203">
        <v>1606050.54</v>
      </c>
      <c r="P412" s="204" t="s">
        <v>1486</v>
      </c>
      <c r="Q412" s="204"/>
      <c r="R412" s="92"/>
    </row>
    <row r="413" spans="1:248" ht="12" customHeight="1">
      <c r="A413" s="69" t="s">
        <v>993</v>
      </c>
      <c r="B413" s="85" t="s">
        <v>994</v>
      </c>
      <c r="C413" s="90" t="s">
        <v>995</v>
      </c>
      <c r="D413" s="201">
        <v>12469.39</v>
      </c>
      <c r="E413" s="201">
        <v>6024437.0299999993</v>
      </c>
      <c r="F413" s="201">
        <v>0</v>
      </c>
      <c r="G413" s="201">
        <v>0</v>
      </c>
      <c r="H413" s="201">
        <v>0</v>
      </c>
      <c r="I413" s="201">
        <v>0</v>
      </c>
      <c r="J413" s="201">
        <v>0</v>
      </c>
      <c r="K413" s="201">
        <v>0</v>
      </c>
      <c r="L413" s="201">
        <v>0</v>
      </c>
      <c r="M413" s="202">
        <v>6036906.419999999</v>
      </c>
      <c r="N413" s="201">
        <v>0</v>
      </c>
      <c r="O413" s="203">
        <v>6036906.419999999</v>
      </c>
      <c r="P413" s="204" t="s">
        <v>1486</v>
      </c>
      <c r="Q413" s="204"/>
      <c r="R413" s="92"/>
    </row>
    <row r="414" spans="1:248" ht="12" customHeight="1">
      <c r="A414" s="69" t="s">
        <v>996</v>
      </c>
      <c r="B414" s="85" t="s">
        <v>997</v>
      </c>
      <c r="C414" s="90" t="s">
        <v>998</v>
      </c>
      <c r="D414" s="201">
        <v>8877.5</v>
      </c>
      <c r="E414" s="201">
        <v>186501.26</v>
      </c>
      <c r="F414" s="201">
        <v>0</v>
      </c>
      <c r="G414" s="201">
        <v>0</v>
      </c>
      <c r="H414" s="201">
        <v>45774.239999999998</v>
      </c>
      <c r="I414" s="201">
        <v>0</v>
      </c>
      <c r="J414" s="201">
        <v>0</v>
      </c>
      <c r="K414" s="201">
        <v>0</v>
      </c>
      <c r="L414" s="201">
        <v>0</v>
      </c>
      <c r="M414" s="202">
        <v>241153</v>
      </c>
      <c r="N414" s="201">
        <v>0</v>
      </c>
      <c r="O414" s="203">
        <v>241153</v>
      </c>
      <c r="P414" s="204" t="s">
        <v>1486</v>
      </c>
      <c r="Q414" s="204"/>
      <c r="R414" s="92"/>
    </row>
    <row r="415" spans="1:248" ht="12" customHeight="1">
      <c r="A415" s="69" t="s">
        <v>999</v>
      </c>
      <c r="B415" s="85" t="s">
        <v>1000</v>
      </c>
      <c r="C415" s="90" t="s">
        <v>1001</v>
      </c>
      <c r="D415" s="201">
        <v>1347705.0819999997</v>
      </c>
      <c r="E415" s="201">
        <v>425505.86000000004</v>
      </c>
      <c r="F415" s="201">
        <v>93560.27</v>
      </c>
      <c r="G415" s="201">
        <v>0</v>
      </c>
      <c r="H415" s="201">
        <v>26490</v>
      </c>
      <c r="I415" s="201">
        <v>0</v>
      </c>
      <c r="J415" s="201">
        <v>0</v>
      </c>
      <c r="K415" s="201">
        <v>0</v>
      </c>
      <c r="L415" s="201">
        <v>0</v>
      </c>
      <c r="M415" s="202">
        <v>1893261.2119999998</v>
      </c>
      <c r="N415" s="201">
        <v>0</v>
      </c>
      <c r="O415" s="203">
        <v>1893261.2119999998</v>
      </c>
      <c r="P415" s="204" t="s">
        <v>1486</v>
      </c>
      <c r="Q415" s="204"/>
      <c r="R415" s="92"/>
    </row>
    <row r="416" spans="1:248" ht="12" customHeight="1">
      <c r="A416" s="69" t="s">
        <v>1002</v>
      </c>
      <c r="B416" s="85" t="s">
        <v>1003</v>
      </c>
      <c r="C416" s="90" t="s">
        <v>1004</v>
      </c>
      <c r="D416" s="201">
        <v>0</v>
      </c>
      <c r="E416" s="201">
        <v>0</v>
      </c>
      <c r="F416" s="201">
        <v>0</v>
      </c>
      <c r="G416" s="201">
        <v>0</v>
      </c>
      <c r="H416" s="201">
        <v>0</v>
      </c>
      <c r="I416" s="201">
        <v>0</v>
      </c>
      <c r="J416" s="201">
        <v>0</v>
      </c>
      <c r="K416" s="201">
        <v>0</v>
      </c>
      <c r="L416" s="201">
        <v>0</v>
      </c>
      <c r="M416" s="202">
        <v>0</v>
      </c>
      <c r="N416" s="201">
        <v>0</v>
      </c>
      <c r="O416" s="203">
        <v>0</v>
      </c>
      <c r="P416" s="204" t="s">
        <v>1486</v>
      </c>
      <c r="Q416" s="204"/>
      <c r="R416" s="92"/>
    </row>
    <row r="417" spans="1:18" ht="12" customHeight="1">
      <c r="A417" s="69" t="s">
        <v>1005</v>
      </c>
      <c r="B417" s="85" t="s">
        <v>1006</v>
      </c>
      <c r="C417" s="89" t="s">
        <v>1007</v>
      </c>
      <c r="D417" s="201">
        <v>2969166.9000000004</v>
      </c>
      <c r="E417" s="201">
        <v>85440.760000000009</v>
      </c>
      <c r="F417" s="201">
        <v>10050</v>
      </c>
      <c r="G417" s="201">
        <v>0</v>
      </c>
      <c r="H417" s="201">
        <v>300</v>
      </c>
      <c r="I417" s="201">
        <v>0</v>
      </c>
      <c r="J417" s="201">
        <v>14155.9</v>
      </c>
      <c r="K417" s="201">
        <v>0</v>
      </c>
      <c r="L417" s="201">
        <v>0</v>
      </c>
      <c r="M417" s="202">
        <v>3079113.56</v>
      </c>
      <c r="N417" s="201">
        <v>0</v>
      </c>
      <c r="O417" s="203">
        <v>3079113.56</v>
      </c>
      <c r="P417" s="204" t="s">
        <v>1486</v>
      </c>
      <c r="Q417" s="204"/>
      <c r="R417" s="92"/>
    </row>
    <row r="418" spans="1:18" ht="12" customHeight="1">
      <c r="A418" s="69" t="s">
        <v>1008</v>
      </c>
      <c r="B418" s="85" t="s">
        <v>1009</v>
      </c>
      <c r="C418" s="90" t="s">
        <v>1010</v>
      </c>
      <c r="D418" s="201">
        <v>87278872.069999978</v>
      </c>
      <c r="E418" s="201">
        <v>7450306.1099999994</v>
      </c>
      <c r="F418" s="201">
        <v>840085.94000000018</v>
      </c>
      <c r="G418" s="201">
        <v>13117.5</v>
      </c>
      <c r="H418" s="201">
        <v>22</v>
      </c>
      <c r="I418" s="201">
        <v>0</v>
      </c>
      <c r="J418" s="201">
        <v>330099.69999999995</v>
      </c>
      <c r="K418" s="201">
        <v>0</v>
      </c>
      <c r="L418" s="201">
        <v>0</v>
      </c>
      <c r="M418" s="202">
        <v>95912503.319999978</v>
      </c>
      <c r="N418" s="201">
        <v>-114.05000000000001</v>
      </c>
      <c r="O418" s="203">
        <v>95912389.269999981</v>
      </c>
      <c r="P418" s="204" t="s">
        <v>1486</v>
      </c>
      <c r="Q418" s="204"/>
      <c r="R418" s="92"/>
    </row>
    <row r="419" spans="1:18" ht="12" customHeight="1">
      <c r="A419" s="69" t="s">
        <v>1011</v>
      </c>
      <c r="B419" s="85" t="s">
        <v>1012</v>
      </c>
      <c r="C419" s="90" t="s">
        <v>1013</v>
      </c>
      <c r="D419" s="201">
        <v>0</v>
      </c>
      <c r="E419" s="201">
        <v>0</v>
      </c>
      <c r="F419" s="201">
        <v>0</v>
      </c>
      <c r="G419" s="201">
        <v>0</v>
      </c>
      <c r="H419" s="201">
        <v>0</v>
      </c>
      <c r="I419" s="201">
        <v>0</v>
      </c>
      <c r="J419" s="201">
        <v>0</v>
      </c>
      <c r="K419" s="201">
        <v>0</v>
      </c>
      <c r="L419" s="201">
        <v>0</v>
      </c>
      <c r="M419" s="202">
        <v>0</v>
      </c>
      <c r="N419" s="201">
        <v>0</v>
      </c>
      <c r="O419" s="203">
        <v>0</v>
      </c>
      <c r="P419" s="204" t="s">
        <v>1486</v>
      </c>
      <c r="Q419" s="204"/>
      <c r="R419" s="92"/>
    </row>
    <row r="420" spans="1:18" ht="12" customHeight="1">
      <c r="A420" s="69" t="s">
        <v>1014</v>
      </c>
      <c r="B420" s="85" t="s">
        <v>1015</v>
      </c>
      <c r="C420" s="90" t="s">
        <v>1016</v>
      </c>
      <c r="D420" s="201">
        <v>107343120.21999998</v>
      </c>
      <c r="E420" s="201">
        <v>9804250.370000001</v>
      </c>
      <c r="F420" s="201">
        <v>1220235.01</v>
      </c>
      <c r="G420" s="201">
        <v>17443.68</v>
      </c>
      <c r="H420" s="201">
        <v>26</v>
      </c>
      <c r="I420" s="201">
        <v>0</v>
      </c>
      <c r="J420" s="201">
        <v>466465.67000000004</v>
      </c>
      <c r="K420" s="201">
        <v>0</v>
      </c>
      <c r="L420" s="201">
        <v>0</v>
      </c>
      <c r="M420" s="202">
        <v>118851540.95</v>
      </c>
      <c r="N420" s="201">
        <v>-105.19</v>
      </c>
      <c r="O420" s="203">
        <v>118851435.76000001</v>
      </c>
      <c r="P420" s="204" t="s">
        <v>1486</v>
      </c>
      <c r="Q420" s="204"/>
      <c r="R420" s="92"/>
    </row>
    <row r="421" spans="1:18" ht="12" customHeight="1">
      <c r="B421" s="85" t="s">
        <v>1017</v>
      </c>
      <c r="C421" s="90" t="s">
        <v>1018</v>
      </c>
      <c r="D421" s="201">
        <v>147207245.57999998</v>
      </c>
      <c r="E421" s="201">
        <v>0</v>
      </c>
      <c r="F421" s="201">
        <v>1560.48</v>
      </c>
      <c r="G421" s="201">
        <v>0</v>
      </c>
      <c r="H421" s="201">
        <v>0</v>
      </c>
      <c r="I421" s="201">
        <v>0</v>
      </c>
      <c r="J421" s="201">
        <v>0</v>
      </c>
      <c r="K421" s="201">
        <v>0</v>
      </c>
      <c r="L421" s="201">
        <v>0</v>
      </c>
      <c r="M421" s="202">
        <v>147208806.05999997</v>
      </c>
      <c r="N421" s="201">
        <v>0</v>
      </c>
      <c r="O421" s="203">
        <v>147208806.05999997</v>
      </c>
      <c r="P421" s="204" t="s">
        <v>1486</v>
      </c>
      <c r="Q421" s="204"/>
      <c r="R421" s="92"/>
    </row>
    <row r="422" spans="1:18" ht="12" customHeight="1">
      <c r="A422" s="69" t="s">
        <v>1019</v>
      </c>
      <c r="B422" s="85" t="s">
        <v>1020</v>
      </c>
      <c r="C422" s="89" t="s">
        <v>1021</v>
      </c>
      <c r="D422" s="201">
        <v>15047025.919999998</v>
      </c>
      <c r="E422" s="201">
        <v>673504.64</v>
      </c>
      <c r="F422" s="201">
        <v>177699.91999999998</v>
      </c>
      <c r="G422" s="201">
        <v>0</v>
      </c>
      <c r="H422" s="201">
        <v>0</v>
      </c>
      <c r="I422" s="201">
        <v>0</v>
      </c>
      <c r="J422" s="201">
        <v>22116.530000000002</v>
      </c>
      <c r="K422" s="201">
        <v>0</v>
      </c>
      <c r="L422" s="201">
        <v>0</v>
      </c>
      <c r="M422" s="202">
        <v>15920347.009999998</v>
      </c>
      <c r="N422" s="201">
        <v>0</v>
      </c>
      <c r="O422" s="203">
        <v>15920347.009999998</v>
      </c>
      <c r="P422" s="204" t="s">
        <v>1486</v>
      </c>
      <c r="Q422" s="204"/>
      <c r="R422" s="92"/>
    </row>
    <row r="423" spans="1:18" ht="12" customHeight="1">
      <c r="A423" s="69" t="s">
        <v>1022</v>
      </c>
      <c r="B423" s="85" t="s">
        <v>1023</v>
      </c>
      <c r="C423" s="90" t="s">
        <v>1024</v>
      </c>
      <c r="D423" s="201">
        <v>1118267.05</v>
      </c>
      <c r="E423" s="201">
        <v>56685.38</v>
      </c>
      <c r="F423" s="201">
        <v>4821.99</v>
      </c>
      <c r="G423" s="201">
        <v>0</v>
      </c>
      <c r="H423" s="201">
        <v>0</v>
      </c>
      <c r="I423" s="201">
        <v>0</v>
      </c>
      <c r="J423" s="201">
        <v>0</v>
      </c>
      <c r="K423" s="201">
        <v>0</v>
      </c>
      <c r="L423" s="201">
        <v>0</v>
      </c>
      <c r="M423" s="202">
        <v>1179774.42</v>
      </c>
      <c r="N423" s="201">
        <v>0</v>
      </c>
      <c r="O423" s="203">
        <v>1179774.42</v>
      </c>
      <c r="P423" s="204" t="s">
        <v>1486</v>
      </c>
      <c r="Q423" s="204"/>
      <c r="R423" s="92"/>
    </row>
    <row r="424" spans="1:18" ht="12" customHeight="1">
      <c r="A424" s="69" t="s">
        <v>1025</v>
      </c>
      <c r="B424" s="85" t="s">
        <v>1026</v>
      </c>
      <c r="C424" s="90" t="s">
        <v>1027</v>
      </c>
      <c r="D424" s="201">
        <v>3163609.8399999994</v>
      </c>
      <c r="E424" s="201">
        <v>681621.13</v>
      </c>
      <c r="F424" s="201">
        <v>31220.38</v>
      </c>
      <c r="G424" s="201">
        <v>0</v>
      </c>
      <c r="H424" s="201">
        <v>0</v>
      </c>
      <c r="I424" s="201">
        <v>0</v>
      </c>
      <c r="J424" s="201">
        <v>14976</v>
      </c>
      <c r="K424" s="201">
        <v>0</v>
      </c>
      <c r="L424" s="201">
        <v>0</v>
      </c>
      <c r="M424" s="202">
        <v>3891427.3499999992</v>
      </c>
      <c r="N424" s="201">
        <v>0</v>
      </c>
      <c r="O424" s="203">
        <v>3891427.3499999992</v>
      </c>
      <c r="P424" s="204" t="s">
        <v>1486</v>
      </c>
      <c r="Q424" s="204"/>
      <c r="R424" s="92"/>
    </row>
    <row r="425" spans="1:18" ht="12" customHeight="1">
      <c r="B425" s="87" t="s">
        <v>905</v>
      </c>
      <c r="C425" s="89" t="s">
        <v>1370</v>
      </c>
      <c r="D425" s="201">
        <v>1067725.6900000002</v>
      </c>
      <c r="E425" s="201">
        <v>112014.89</v>
      </c>
      <c r="F425" s="201">
        <v>483994.71</v>
      </c>
      <c r="G425" s="201">
        <v>0</v>
      </c>
      <c r="H425" s="201">
        <v>0</v>
      </c>
      <c r="I425" s="201">
        <v>0</v>
      </c>
      <c r="J425" s="201">
        <v>0</v>
      </c>
      <c r="K425" s="201">
        <v>0</v>
      </c>
      <c r="L425" s="201">
        <v>0</v>
      </c>
      <c r="M425" s="202">
        <v>1663735.29</v>
      </c>
      <c r="N425" s="201">
        <v>0</v>
      </c>
      <c r="O425" s="203">
        <v>1663735.29</v>
      </c>
      <c r="P425" s="204" t="s">
        <v>1486</v>
      </c>
      <c r="Q425" s="204"/>
      <c r="R425" s="92"/>
    </row>
    <row r="426" spans="1:18" ht="12" customHeight="1">
      <c r="A426" s="69" t="s">
        <v>1028</v>
      </c>
      <c r="B426" s="85" t="s">
        <v>1029</v>
      </c>
      <c r="C426" s="89" t="s">
        <v>1030</v>
      </c>
      <c r="D426" s="201">
        <v>6861212.7300000004</v>
      </c>
      <c r="E426" s="201">
        <v>0</v>
      </c>
      <c r="F426" s="201">
        <v>0</v>
      </c>
      <c r="G426" s="201">
        <v>0</v>
      </c>
      <c r="H426" s="201">
        <v>0</v>
      </c>
      <c r="I426" s="201">
        <v>0</v>
      </c>
      <c r="J426" s="201">
        <v>0</v>
      </c>
      <c r="K426" s="201">
        <v>0</v>
      </c>
      <c r="L426" s="201">
        <v>0</v>
      </c>
      <c r="M426" s="202">
        <v>6861212.7300000004</v>
      </c>
      <c r="N426" s="201">
        <v>0</v>
      </c>
      <c r="O426" s="203">
        <v>6861212.7300000004</v>
      </c>
      <c r="P426" s="204" t="s">
        <v>1486</v>
      </c>
      <c r="Q426" s="204"/>
      <c r="R426" s="92"/>
    </row>
    <row r="427" spans="1:18" ht="12" customHeight="1">
      <c r="A427" s="69" t="s">
        <v>1031</v>
      </c>
      <c r="B427" s="85" t="s">
        <v>1032</v>
      </c>
      <c r="C427" s="89" t="s">
        <v>1033</v>
      </c>
      <c r="D427" s="201">
        <v>0</v>
      </c>
      <c r="E427" s="201">
        <v>0</v>
      </c>
      <c r="F427" s="201">
        <v>0</v>
      </c>
      <c r="G427" s="201">
        <v>0</v>
      </c>
      <c r="H427" s="201">
        <v>0</v>
      </c>
      <c r="I427" s="201">
        <v>0</v>
      </c>
      <c r="J427" s="201">
        <v>0</v>
      </c>
      <c r="K427" s="201">
        <v>0</v>
      </c>
      <c r="L427" s="201">
        <v>0</v>
      </c>
      <c r="M427" s="202">
        <v>0</v>
      </c>
      <c r="N427" s="201">
        <v>0</v>
      </c>
      <c r="O427" s="203">
        <v>0</v>
      </c>
      <c r="P427" s="204" t="s">
        <v>1486</v>
      </c>
      <c r="Q427" s="204"/>
      <c r="R427" s="92"/>
    </row>
    <row r="428" spans="1:18" ht="12" customHeight="1">
      <c r="A428" s="69" t="s">
        <v>1034</v>
      </c>
      <c r="B428" s="94" t="s">
        <v>1035</v>
      </c>
      <c r="C428" s="95" t="s">
        <v>1036</v>
      </c>
      <c r="D428" s="201">
        <v>2377812.04</v>
      </c>
      <c r="E428" s="201">
        <v>89003.42</v>
      </c>
      <c r="F428" s="201">
        <v>49973.24</v>
      </c>
      <c r="G428" s="201">
        <v>0</v>
      </c>
      <c r="H428" s="201">
        <v>0</v>
      </c>
      <c r="I428" s="201">
        <v>0</v>
      </c>
      <c r="J428" s="201">
        <v>0</v>
      </c>
      <c r="K428" s="201">
        <v>0</v>
      </c>
      <c r="L428" s="201">
        <v>0</v>
      </c>
      <c r="M428" s="202">
        <v>2516788.7000000002</v>
      </c>
      <c r="N428" s="201">
        <v>0</v>
      </c>
      <c r="O428" s="203">
        <v>2516788.7000000002</v>
      </c>
      <c r="P428" s="204" t="s">
        <v>1486</v>
      </c>
      <c r="Q428" s="204"/>
      <c r="R428" s="92"/>
    </row>
    <row r="429" spans="1:18" s="66" customFormat="1" ht="12" customHeight="1">
      <c r="A429" s="69" t="s">
        <v>1037</v>
      </c>
      <c r="B429" s="85" t="s">
        <v>1038</v>
      </c>
      <c r="C429" s="89" t="s">
        <v>1039</v>
      </c>
      <c r="D429" s="201">
        <v>154061340.15000001</v>
      </c>
      <c r="E429" s="201">
        <v>13674940.372999998</v>
      </c>
      <c r="F429" s="201">
        <v>1750018.9400000002</v>
      </c>
      <c r="G429" s="201">
        <v>30555.670000000002</v>
      </c>
      <c r="H429" s="201">
        <v>54</v>
      </c>
      <c r="I429" s="201">
        <v>0</v>
      </c>
      <c r="J429" s="201">
        <v>581235.67999999993</v>
      </c>
      <c r="K429" s="201">
        <v>0</v>
      </c>
      <c r="L429" s="201">
        <v>0</v>
      </c>
      <c r="M429" s="202">
        <v>170098144.81299999</v>
      </c>
      <c r="N429" s="201">
        <v>0</v>
      </c>
      <c r="O429" s="203">
        <v>170098144.81299999</v>
      </c>
      <c r="P429" s="204" t="s">
        <v>1486</v>
      </c>
      <c r="Q429" s="204"/>
      <c r="R429" s="92"/>
    </row>
    <row r="430" spans="1:18" s="66" customFormat="1" ht="12" customHeight="1">
      <c r="A430" s="69" t="s">
        <v>1040</v>
      </c>
      <c r="B430" s="85" t="s">
        <v>1041</v>
      </c>
      <c r="C430" s="89" t="s">
        <v>1042</v>
      </c>
      <c r="D430" s="201">
        <v>2010994.4200000004</v>
      </c>
      <c r="E430" s="201">
        <v>182794.75</v>
      </c>
      <c r="F430" s="201">
        <v>17253.53</v>
      </c>
      <c r="G430" s="201">
        <v>331.26</v>
      </c>
      <c r="H430" s="201">
        <v>0</v>
      </c>
      <c r="I430" s="201">
        <v>0</v>
      </c>
      <c r="J430" s="201">
        <v>7653.52</v>
      </c>
      <c r="K430" s="201">
        <v>0</v>
      </c>
      <c r="L430" s="201">
        <v>0</v>
      </c>
      <c r="M430" s="202">
        <v>2219027.48</v>
      </c>
      <c r="N430" s="201">
        <v>0</v>
      </c>
      <c r="O430" s="203">
        <v>2219027.48</v>
      </c>
      <c r="P430" s="204" t="s">
        <v>1486</v>
      </c>
      <c r="Q430" s="204"/>
      <c r="R430" s="92"/>
    </row>
    <row r="431" spans="1:18" s="66" customFormat="1" ht="12" customHeight="1">
      <c r="A431" s="69" t="s">
        <v>1043</v>
      </c>
      <c r="B431" s="85" t="s">
        <v>1044</v>
      </c>
      <c r="C431" s="89" t="s">
        <v>1045</v>
      </c>
      <c r="D431" s="201">
        <v>3510533.7399999998</v>
      </c>
      <c r="E431" s="201">
        <v>273227.96000000002</v>
      </c>
      <c r="F431" s="201">
        <v>38477.680000000008</v>
      </c>
      <c r="G431" s="201">
        <v>338.93</v>
      </c>
      <c r="H431" s="201">
        <v>4</v>
      </c>
      <c r="I431" s="201">
        <v>0</v>
      </c>
      <c r="J431" s="201">
        <v>10005.65</v>
      </c>
      <c r="K431" s="201">
        <v>0</v>
      </c>
      <c r="L431" s="201">
        <v>0</v>
      </c>
      <c r="M431" s="202">
        <v>3832587.96</v>
      </c>
      <c r="N431" s="201">
        <v>0</v>
      </c>
      <c r="O431" s="203">
        <v>3832587.96</v>
      </c>
      <c r="P431" s="204" t="s">
        <v>1486</v>
      </c>
      <c r="Q431" s="204"/>
      <c r="R431" s="92"/>
    </row>
    <row r="432" spans="1:18" s="66" customFormat="1" ht="12" customHeight="1">
      <c r="A432" s="69" t="s">
        <v>1046</v>
      </c>
      <c r="B432" s="85" t="s">
        <v>1047</v>
      </c>
      <c r="C432" s="89" t="s">
        <v>1048</v>
      </c>
      <c r="D432" s="201">
        <v>964938.30999999994</v>
      </c>
      <c r="E432" s="201">
        <v>84893.73000000001</v>
      </c>
      <c r="F432" s="201">
        <v>9730.59</v>
      </c>
      <c r="G432" s="201">
        <v>0</v>
      </c>
      <c r="H432" s="201">
        <v>0</v>
      </c>
      <c r="I432" s="201">
        <v>0</v>
      </c>
      <c r="J432" s="201">
        <v>2713.9399999999996</v>
      </c>
      <c r="K432" s="201">
        <v>0</v>
      </c>
      <c r="L432" s="201">
        <v>0</v>
      </c>
      <c r="M432" s="202">
        <v>1062276.57</v>
      </c>
      <c r="N432" s="201">
        <v>0</v>
      </c>
      <c r="O432" s="203">
        <v>1062276.57</v>
      </c>
      <c r="P432" s="204" t="s">
        <v>1486</v>
      </c>
      <c r="Q432" s="204"/>
      <c r="R432" s="92"/>
    </row>
    <row r="433" spans="1:18" s="66" customFormat="1" ht="12" customHeight="1">
      <c r="A433" s="69" t="s">
        <v>1049</v>
      </c>
      <c r="B433" s="85" t="s">
        <v>1050</v>
      </c>
      <c r="C433" s="89" t="s">
        <v>1051</v>
      </c>
      <c r="D433" s="201">
        <v>122893.98999999999</v>
      </c>
      <c r="E433" s="201">
        <v>9734.91</v>
      </c>
      <c r="F433" s="201">
        <v>920.4</v>
      </c>
      <c r="G433" s="201">
        <v>0</v>
      </c>
      <c r="H433" s="201">
        <v>0</v>
      </c>
      <c r="I433" s="201">
        <v>0</v>
      </c>
      <c r="J433" s="201">
        <v>17.760000000000002</v>
      </c>
      <c r="K433" s="201">
        <v>0</v>
      </c>
      <c r="L433" s="201">
        <v>0</v>
      </c>
      <c r="M433" s="202">
        <v>133567.06</v>
      </c>
      <c r="N433" s="201">
        <v>-38092.629999999997</v>
      </c>
      <c r="O433" s="203">
        <v>95474.43</v>
      </c>
      <c r="P433" s="204" t="s">
        <v>1486</v>
      </c>
      <c r="Q433" s="204"/>
      <c r="R433" s="92"/>
    </row>
    <row r="434" spans="1:18" ht="12" customHeight="1">
      <c r="A434" s="69" t="s">
        <v>1052</v>
      </c>
      <c r="B434" s="85" t="s">
        <v>1053</v>
      </c>
      <c r="C434" s="89" t="s">
        <v>1054</v>
      </c>
      <c r="D434" s="201">
        <v>2999925.8600000003</v>
      </c>
      <c r="E434" s="201">
        <v>63993.58</v>
      </c>
      <c r="F434" s="201">
        <v>431.04</v>
      </c>
      <c r="G434" s="201">
        <v>0</v>
      </c>
      <c r="H434" s="201">
        <v>0</v>
      </c>
      <c r="I434" s="201">
        <v>0</v>
      </c>
      <c r="J434" s="201">
        <v>4657.8</v>
      </c>
      <c r="K434" s="201">
        <v>0</v>
      </c>
      <c r="L434" s="201">
        <v>0</v>
      </c>
      <c r="M434" s="202">
        <v>3069008.2800000003</v>
      </c>
      <c r="N434" s="201">
        <v>-16406.03</v>
      </c>
      <c r="O434" s="203">
        <v>3052602.2500000005</v>
      </c>
      <c r="P434" s="204" t="s">
        <v>1486</v>
      </c>
      <c r="Q434" s="204"/>
      <c r="R434" s="92"/>
    </row>
    <row r="435" spans="1:18" ht="12" customHeight="1">
      <c r="A435" s="69" t="s">
        <v>1055</v>
      </c>
      <c r="B435" s="85" t="s">
        <v>1056</v>
      </c>
      <c r="C435" s="89" t="s">
        <v>1057</v>
      </c>
      <c r="D435" s="201">
        <v>209716.35</v>
      </c>
      <c r="E435" s="201">
        <v>0</v>
      </c>
      <c r="F435" s="201">
        <v>0</v>
      </c>
      <c r="G435" s="201">
        <v>0</v>
      </c>
      <c r="H435" s="201">
        <v>0</v>
      </c>
      <c r="I435" s="201">
        <v>0</v>
      </c>
      <c r="J435" s="201">
        <v>0</v>
      </c>
      <c r="K435" s="201">
        <v>0</v>
      </c>
      <c r="L435" s="201">
        <v>0</v>
      </c>
      <c r="M435" s="202">
        <v>209716.35</v>
      </c>
      <c r="N435" s="201">
        <v>0</v>
      </c>
      <c r="O435" s="203">
        <v>209716.35</v>
      </c>
      <c r="P435" s="204" t="s">
        <v>1486</v>
      </c>
      <c r="Q435" s="204"/>
      <c r="R435" s="92"/>
    </row>
    <row r="436" spans="1:18" ht="12" customHeight="1">
      <c r="B436" s="104"/>
      <c r="C436" s="90"/>
      <c r="D436" s="216"/>
      <c r="E436" s="216"/>
      <c r="F436" s="216"/>
      <c r="G436" s="216"/>
      <c r="H436" s="216"/>
      <c r="I436" s="216"/>
      <c r="J436" s="216"/>
      <c r="K436" s="216"/>
      <c r="L436" s="216"/>
      <c r="M436" s="216"/>
      <c r="N436" s="216"/>
      <c r="O436" s="216"/>
      <c r="P436" s="204"/>
      <c r="Q436" s="204"/>
      <c r="R436" s="92"/>
    </row>
    <row r="437" spans="1:18" ht="12" customHeight="1">
      <c r="B437" s="97" t="s">
        <v>1058</v>
      </c>
      <c r="C437" s="90"/>
      <c r="D437" s="217">
        <v>1868955035.3</v>
      </c>
      <c r="E437" s="217">
        <v>152840832.31299996</v>
      </c>
      <c r="F437" s="217">
        <v>18313008.659999996</v>
      </c>
      <c r="G437" s="217">
        <v>236271.26</v>
      </c>
      <c r="H437" s="217">
        <v>72670.239999999991</v>
      </c>
      <c r="I437" s="217">
        <v>0</v>
      </c>
      <c r="J437" s="217">
        <v>5968860.25</v>
      </c>
      <c r="K437" s="217">
        <v>0</v>
      </c>
      <c r="L437" s="217">
        <v>0</v>
      </c>
      <c r="M437" s="217">
        <v>2046386678.0249999</v>
      </c>
      <c r="N437" s="217">
        <v>-58085.409999999996</v>
      </c>
      <c r="O437" s="217">
        <v>2046328592.6149998</v>
      </c>
      <c r="P437" s="204"/>
      <c r="Q437" s="204"/>
      <c r="R437" s="92"/>
    </row>
    <row r="438" spans="1:18" ht="12" customHeight="1">
      <c r="B438" s="104"/>
      <c r="C438" s="90"/>
      <c r="D438" s="218"/>
      <c r="E438" s="218"/>
      <c r="F438" s="218"/>
      <c r="G438" s="218"/>
      <c r="H438" s="218"/>
      <c r="I438" s="218"/>
      <c r="J438" s="218"/>
      <c r="K438" s="218"/>
      <c r="L438" s="218"/>
      <c r="M438" s="233"/>
      <c r="N438" s="218"/>
      <c r="O438" s="237"/>
      <c r="P438" s="204"/>
      <c r="Q438" s="204"/>
      <c r="R438" s="92"/>
    </row>
    <row r="439" spans="1:18" ht="12" customHeight="1">
      <c r="B439" s="109" t="s">
        <v>1059</v>
      </c>
      <c r="C439" s="99"/>
      <c r="D439" s="220"/>
      <c r="E439" s="220"/>
      <c r="F439" s="220"/>
      <c r="G439" s="220"/>
      <c r="H439" s="220"/>
      <c r="I439" s="220"/>
      <c r="J439" s="220"/>
      <c r="K439" s="220"/>
      <c r="L439" s="220"/>
      <c r="M439" s="202"/>
      <c r="N439" s="220"/>
      <c r="O439" s="238"/>
      <c r="P439" s="204"/>
      <c r="Q439" s="204"/>
      <c r="R439" s="92"/>
    </row>
    <row r="440" spans="1:18" ht="12" customHeight="1">
      <c r="B440" s="112"/>
      <c r="C440" s="83"/>
      <c r="D440" s="220"/>
      <c r="E440" s="220"/>
      <c r="F440" s="220"/>
      <c r="G440" s="220"/>
      <c r="H440" s="220"/>
      <c r="I440" s="220"/>
      <c r="J440" s="220"/>
      <c r="K440" s="220"/>
      <c r="L440" s="220"/>
      <c r="M440" s="202"/>
      <c r="N440" s="220"/>
      <c r="O440" s="238"/>
      <c r="P440" s="204"/>
      <c r="Q440" s="204"/>
      <c r="R440" s="92"/>
    </row>
    <row r="441" spans="1:18" ht="12" customHeight="1">
      <c r="B441" s="85" t="s">
        <v>1060</v>
      </c>
      <c r="C441" s="88" t="s">
        <v>1061</v>
      </c>
      <c r="D441" s="201">
        <v>0</v>
      </c>
      <c r="E441" s="201">
        <v>0</v>
      </c>
      <c r="F441" s="201">
        <v>0</v>
      </c>
      <c r="G441" s="201">
        <v>0</v>
      </c>
      <c r="H441" s="201">
        <v>0</v>
      </c>
      <c r="I441" s="201">
        <v>0</v>
      </c>
      <c r="J441" s="201">
        <v>0</v>
      </c>
      <c r="K441" s="201">
        <v>0</v>
      </c>
      <c r="L441" s="201">
        <v>0</v>
      </c>
      <c r="M441" s="202">
        <v>0</v>
      </c>
      <c r="N441" s="201">
        <v>0</v>
      </c>
      <c r="O441" s="238">
        <v>0</v>
      </c>
      <c r="P441" s="204"/>
      <c r="Q441" s="204"/>
      <c r="R441" s="92"/>
    </row>
    <row r="442" spans="1:18" ht="12" customHeight="1">
      <c r="A442" s="69" t="s">
        <v>1062</v>
      </c>
      <c r="B442" s="85" t="s">
        <v>1063</v>
      </c>
      <c r="C442" s="90" t="s">
        <v>1064</v>
      </c>
      <c r="D442" s="201">
        <v>1844685.2100000004</v>
      </c>
      <c r="E442" s="201">
        <v>4910255.2499999991</v>
      </c>
      <c r="F442" s="201">
        <v>478574.3899999999</v>
      </c>
      <c r="G442" s="201">
        <v>0</v>
      </c>
      <c r="H442" s="201">
        <v>874.7</v>
      </c>
      <c r="I442" s="201">
        <v>0</v>
      </c>
      <c r="J442" s="201">
        <v>19456.650000000001</v>
      </c>
      <c r="K442" s="201">
        <v>0</v>
      </c>
      <c r="L442" s="201">
        <v>0</v>
      </c>
      <c r="M442" s="202">
        <v>7253846.1999999993</v>
      </c>
      <c r="N442" s="201">
        <v>0</v>
      </c>
      <c r="O442" s="238">
        <v>7253846.1999999993</v>
      </c>
      <c r="P442" s="204" t="s">
        <v>1487</v>
      </c>
      <c r="Q442" s="204"/>
      <c r="R442" s="92"/>
    </row>
    <row r="443" spans="1:18" ht="12" customHeight="1">
      <c r="A443" s="69" t="s">
        <v>1065</v>
      </c>
      <c r="B443" s="85" t="s">
        <v>1066</v>
      </c>
      <c r="C443" s="90" t="s">
        <v>1067</v>
      </c>
      <c r="D443" s="201">
        <v>2169483.8000000003</v>
      </c>
      <c r="E443" s="201">
        <v>567513.01</v>
      </c>
      <c r="F443" s="201">
        <v>983448.64999999991</v>
      </c>
      <c r="G443" s="201">
        <v>0</v>
      </c>
      <c r="H443" s="201">
        <v>0</v>
      </c>
      <c r="I443" s="201">
        <v>0</v>
      </c>
      <c r="J443" s="201">
        <v>45299.199999999997</v>
      </c>
      <c r="K443" s="201">
        <v>0</v>
      </c>
      <c r="L443" s="201">
        <v>-33641</v>
      </c>
      <c r="M443" s="202">
        <v>3732103.6600000006</v>
      </c>
      <c r="N443" s="201">
        <v>-121844.1</v>
      </c>
      <c r="O443" s="238">
        <v>3610259.5600000005</v>
      </c>
      <c r="P443" s="204" t="s">
        <v>1487</v>
      </c>
      <c r="Q443" s="204"/>
      <c r="R443" s="92"/>
    </row>
    <row r="444" spans="1:18" ht="12" customHeight="1">
      <c r="A444" s="69" t="s">
        <v>1068</v>
      </c>
      <c r="B444" s="85" t="s">
        <v>1069</v>
      </c>
      <c r="C444" s="90" t="s">
        <v>1070</v>
      </c>
      <c r="D444" s="201">
        <v>9657096.370000001</v>
      </c>
      <c r="E444" s="201">
        <v>442451.14999999997</v>
      </c>
      <c r="F444" s="201">
        <v>122123.47</v>
      </c>
      <c r="G444" s="201">
        <v>0</v>
      </c>
      <c r="H444" s="201">
        <v>0</v>
      </c>
      <c r="I444" s="201">
        <v>0</v>
      </c>
      <c r="J444" s="201">
        <v>146585.39000000001</v>
      </c>
      <c r="K444" s="201">
        <v>0</v>
      </c>
      <c r="L444" s="201">
        <v>0</v>
      </c>
      <c r="M444" s="202">
        <v>10368256.380000003</v>
      </c>
      <c r="N444" s="201">
        <v>0</v>
      </c>
      <c r="O444" s="238">
        <v>10368256.380000003</v>
      </c>
      <c r="P444" s="204" t="s">
        <v>1488</v>
      </c>
      <c r="Q444" s="204"/>
      <c r="R444" s="92"/>
    </row>
    <row r="445" spans="1:18" ht="12" customHeight="1">
      <c r="A445" s="69" t="s">
        <v>1071</v>
      </c>
      <c r="B445" s="85" t="s">
        <v>1072</v>
      </c>
      <c r="C445" s="90" t="s">
        <v>1073</v>
      </c>
      <c r="D445" s="201">
        <v>2767831.8899999997</v>
      </c>
      <c r="E445" s="201">
        <v>805185.01</v>
      </c>
      <c r="F445" s="201">
        <v>94183.470000000016</v>
      </c>
      <c r="G445" s="201">
        <v>0</v>
      </c>
      <c r="H445" s="201">
        <v>0</v>
      </c>
      <c r="I445" s="201">
        <v>0</v>
      </c>
      <c r="J445" s="201">
        <v>721.59</v>
      </c>
      <c r="K445" s="201">
        <v>0</v>
      </c>
      <c r="L445" s="201">
        <v>0</v>
      </c>
      <c r="M445" s="202">
        <v>3667921.9599999995</v>
      </c>
      <c r="N445" s="201">
        <v>-356218.7</v>
      </c>
      <c r="O445" s="238">
        <v>3311703.2599999993</v>
      </c>
      <c r="P445" s="204" t="s">
        <v>1487</v>
      </c>
      <c r="Q445" s="204"/>
      <c r="R445" s="92"/>
    </row>
    <row r="446" spans="1:18" ht="12" customHeight="1">
      <c r="A446" s="69" t="s">
        <v>1074</v>
      </c>
      <c r="B446" s="85" t="s">
        <v>1075</v>
      </c>
      <c r="C446" s="90" t="s">
        <v>1076</v>
      </c>
      <c r="D446" s="201">
        <v>48264646.939999998</v>
      </c>
      <c r="E446" s="201">
        <v>3677979.5499999993</v>
      </c>
      <c r="F446" s="201">
        <v>785824.43999999983</v>
      </c>
      <c r="G446" s="201">
        <v>0</v>
      </c>
      <c r="H446" s="201">
        <v>0</v>
      </c>
      <c r="I446" s="201">
        <v>0</v>
      </c>
      <c r="J446" s="201">
        <v>8322436.8399999999</v>
      </c>
      <c r="K446" s="201">
        <v>0</v>
      </c>
      <c r="L446" s="201">
        <v>-1174645</v>
      </c>
      <c r="M446" s="202">
        <v>59876242.769999996</v>
      </c>
      <c r="N446" s="201">
        <v>-2749.25</v>
      </c>
      <c r="O446" s="238">
        <v>59873493.519999996</v>
      </c>
      <c r="P446" s="204" t="s">
        <v>1487</v>
      </c>
      <c r="Q446" s="204"/>
      <c r="R446" s="92"/>
    </row>
    <row r="447" spans="1:18" ht="12" customHeight="1">
      <c r="A447" s="69" t="s">
        <v>1077</v>
      </c>
      <c r="B447" s="87" t="s">
        <v>1371</v>
      </c>
      <c r="C447" s="89" t="s">
        <v>1078</v>
      </c>
      <c r="D447" s="201">
        <v>9029684.6499999985</v>
      </c>
      <c r="E447" s="201">
        <v>3446682.67</v>
      </c>
      <c r="F447" s="201">
        <v>1630114.29</v>
      </c>
      <c r="G447" s="201">
        <v>0</v>
      </c>
      <c r="H447" s="201">
        <v>0</v>
      </c>
      <c r="I447" s="201">
        <v>0</v>
      </c>
      <c r="J447" s="201">
        <v>844410.02999999991</v>
      </c>
      <c r="K447" s="201">
        <v>0</v>
      </c>
      <c r="L447" s="201">
        <v>-199515.97</v>
      </c>
      <c r="M447" s="202">
        <v>14751375.669999998</v>
      </c>
      <c r="N447" s="201">
        <v>613809.55000000005</v>
      </c>
      <c r="O447" s="238">
        <v>15365185.219999999</v>
      </c>
      <c r="P447" s="204" t="s">
        <v>1487</v>
      </c>
      <c r="Q447" s="204"/>
      <c r="R447" s="92"/>
    </row>
    <row r="448" spans="1:18" ht="12" customHeight="1">
      <c r="B448" s="87" t="s">
        <v>1372</v>
      </c>
      <c r="C448" s="89" t="s">
        <v>1373</v>
      </c>
      <c r="D448" s="201">
        <v>1821892.03</v>
      </c>
      <c r="E448" s="201">
        <v>26769.86</v>
      </c>
      <c r="F448" s="201">
        <v>176451.34</v>
      </c>
      <c r="G448" s="201">
        <v>0</v>
      </c>
      <c r="H448" s="201">
        <v>0</v>
      </c>
      <c r="I448" s="201">
        <v>0</v>
      </c>
      <c r="J448" s="201">
        <v>442438.43</v>
      </c>
      <c r="K448" s="201">
        <v>0</v>
      </c>
      <c r="L448" s="201">
        <v>0</v>
      </c>
      <c r="M448" s="202">
        <v>2467551.66</v>
      </c>
      <c r="N448" s="201">
        <v>0</v>
      </c>
      <c r="O448" s="238">
        <v>2467551.66</v>
      </c>
      <c r="P448" s="204" t="s">
        <v>1487</v>
      </c>
      <c r="Q448" s="204"/>
      <c r="R448" s="92"/>
    </row>
    <row r="449" spans="1:18" ht="12" customHeight="1">
      <c r="A449" s="69" t="s">
        <v>1079</v>
      </c>
      <c r="B449" s="94" t="s">
        <v>1080</v>
      </c>
      <c r="C449" s="95" t="s">
        <v>1081</v>
      </c>
      <c r="D449" s="201">
        <v>208909.79</v>
      </c>
      <c r="E449" s="201">
        <v>376.2</v>
      </c>
      <c r="F449" s="201">
        <v>0</v>
      </c>
      <c r="G449" s="201">
        <v>0</v>
      </c>
      <c r="H449" s="201">
        <v>0</v>
      </c>
      <c r="I449" s="201">
        <v>0</v>
      </c>
      <c r="J449" s="201">
        <v>0</v>
      </c>
      <c r="K449" s="201">
        <v>0</v>
      </c>
      <c r="L449" s="201">
        <v>0</v>
      </c>
      <c r="M449" s="202">
        <v>209285.99000000002</v>
      </c>
      <c r="N449" s="201">
        <v>0</v>
      </c>
      <c r="O449" s="238">
        <v>209285.99000000002</v>
      </c>
      <c r="P449" s="204" t="s">
        <v>1487</v>
      </c>
      <c r="Q449" s="204"/>
      <c r="R449" s="92"/>
    </row>
    <row r="450" spans="1:18" ht="12" customHeight="1">
      <c r="A450" s="69" t="s">
        <v>1082</v>
      </c>
      <c r="B450" s="85" t="s">
        <v>1083</v>
      </c>
      <c r="C450" s="90" t="s">
        <v>1084</v>
      </c>
      <c r="D450" s="201">
        <v>19043599.43</v>
      </c>
      <c r="E450" s="201">
        <v>38501.440000000002</v>
      </c>
      <c r="F450" s="201">
        <v>86856.61</v>
      </c>
      <c r="G450" s="201">
        <v>0</v>
      </c>
      <c r="H450" s="201">
        <v>0</v>
      </c>
      <c r="I450" s="201">
        <v>0</v>
      </c>
      <c r="J450" s="201">
        <v>8148</v>
      </c>
      <c r="K450" s="201">
        <v>0</v>
      </c>
      <c r="L450" s="201">
        <v>0</v>
      </c>
      <c r="M450" s="202">
        <v>19177105.48</v>
      </c>
      <c r="N450" s="201">
        <v>0</v>
      </c>
      <c r="O450" s="238">
        <v>19177105.48</v>
      </c>
      <c r="P450" s="204" t="s">
        <v>1487</v>
      </c>
      <c r="Q450" s="204"/>
      <c r="R450" s="92"/>
    </row>
    <row r="451" spans="1:18" ht="12" customHeight="1">
      <c r="A451" s="69" t="s">
        <v>1085</v>
      </c>
      <c r="B451" s="85" t="s">
        <v>1086</v>
      </c>
      <c r="C451" s="90" t="s">
        <v>1087</v>
      </c>
      <c r="D451" s="201">
        <v>3405171.55</v>
      </c>
      <c r="E451" s="201">
        <v>135321.43</v>
      </c>
      <c r="F451" s="201">
        <v>1322.24</v>
      </c>
      <c r="G451" s="201">
        <v>0</v>
      </c>
      <c r="H451" s="201">
        <v>0</v>
      </c>
      <c r="I451" s="201">
        <v>0</v>
      </c>
      <c r="J451" s="201">
        <v>3103.13</v>
      </c>
      <c r="K451" s="201">
        <v>0</v>
      </c>
      <c r="L451" s="201">
        <v>0</v>
      </c>
      <c r="M451" s="202">
        <v>3544918.35</v>
      </c>
      <c r="N451" s="201">
        <v>0</v>
      </c>
      <c r="O451" s="238">
        <v>3544918.35</v>
      </c>
      <c r="P451" s="204" t="s">
        <v>1487</v>
      </c>
      <c r="Q451" s="204"/>
      <c r="R451" s="92"/>
    </row>
    <row r="452" spans="1:18" ht="12" customHeight="1">
      <c r="A452" s="69" t="s">
        <v>1088</v>
      </c>
      <c r="B452" s="85" t="s">
        <v>1089</v>
      </c>
      <c r="C452" s="90" t="s">
        <v>1090</v>
      </c>
      <c r="D452" s="201">
        <v>1366783.49</v>
      </c>
      <c r="E452" s="201">
        <v>446248.76</v>
      </c>
      <c r="F452" s="201">
        <v>7760.4</v>
      </c>
      <c r="G452" s="201">
        <v>0</v>
      </c>
      <c r="H452" s="201">
        <v>0</v>
      </c>
      <c r="I452" s="201">
        <v>0</v>
      </c>
      <c r="J452" s="201">
        <v>0</v>
      </c>
      <c r="K452" s="201">
        <v>0</v>
      </c>
      <c r="L452" s="201">
        <v>0</v>
      </c>
      <c r="M452" s="202">
        <v>1820792.65</v>
      </c>
      <c r="N452" s="201">
        <v>0</v>
      </c>
      <c r="O452" s="238">
        <v>1820792.65</v>
      </c>
      <c r="P452" s="204" t="s">
        <v>1487</v>
      </c>
      <c r="Q452" s="204"/>
      <c r="R452" s="92"/>
    </row>
    <row r="453" spans="1:18" ht="12" customHeight="1">
      <c r="A453" s="69" t="s">
        <v>1091</v>
      </c>
      <c r="B453" s="85" t="s">
        <v>1092</v>
      </c>
      <c r="C453" s="90" t="s">
        <v>1093</v>
      </c>
      <c r="D453" s="201">
        <v>109747.47</v>
      </c>
      <c r="E453" s="201">
        <v>0</v>
      </c>
      <c r="F453" s="201">
        <v>0</v>
      </c>
      <c r="G453" s="201">
        <v>0</v>
      </c>
      <c r="H453" s="201">
        <v>0</v>
      </c>
      <c r="I453" s="201">
        <v>0</v>
      </c>
      <c r="J453" s="201">
        <v>0</v>
      </c>
      <c r="K453" s="201">
        <v>0</v>
      </c>
      <c r="L453" s="201">
        <v>0</v>
      </c>
      <c r="M453" s="202">
        <v>109747.47</v>
      </c>
      <c r="N453" s="201">
        <v>0</v>
      </c>
      <c r="O453" s="238">
        <v>109747.47</v>
      </c>
      <c r="P453" s="204" t="s">
        <v>1487</v>
      </c>
      <c r="Q453" s="204"/>
      <c r="R453" s="92"/>
    </row>
    <row r="454" spans="1:18" ht="12" customHeight="1">
      <c r="A454" s="69" t="s">
        <v>1094</v>
      </c>
      <c r="B454" s="85" t="s">
        <v>1095</v>
      </c>
      <c r="C454" s="90" t="s">
        <v>1096</v>
      </c>
      <c r="D454" s="201">
        <v>10639558.82</v>
      </c>
      <c r="E454" s="201">
        <v>115525.35</v>
      </c>
      <c r="F454" s="201">
        <v>47270.65</v>
      </c>
      <c r="G454" s="201">
        <v>0</v>
      </c>
      <c r="H454" s="201">
        <v>0</v>
      </c>
      <c r="I454" s="201">
        <v>0</v>
      </c>
      <c r="J454" s="201">
        <v>0</v>
      </c>
      <c r="K454" s="201">
        <v>0</v>
      </c>
      <c r="L454" s="201">
        <v>0</v>
      </c>
      <c r="M454" s="202">
        <v>10802354.82</v>
      </c>
      <c r="N454" s="201">
        <v>0</v>
      </c>
      <c r="O454" s="238">
        <v>10802354.82</v>
      </c>
      <c r="P454" s="204" t="s">
        <v>1487</v>
      </c>
      <c r="Q454" s="204"/>
      <c r="R454" s="92"/>
    </row>
    <row r="455" spans="1:18" ht="12" customHeight="1">
      <c r="A455" s="69" t="s">
        <v>1097</v>
      </c>
      <c r="B455" s="85" t="s">
        <v>1098</v>
      </c>
      <c r="C455" s="90" t="s">
        <v>1099</v>
      </c>
      <c r="D455" s="201">
        <v>247217.40000000002</v>
      </c>
      <c r="E455" s="201">
        <v>1280</v>
      </c>
      <c r="F455" s="201">
        <v>0</v>
      </c>
      <c r="G455" s="201">
        <v>0</v>
      </c>
      <c r="H455" s="201">
        <v>0</v>
      </c>
      <c r="I455" s="201">
        <v>0</v>
      </c>
      <c r="J455" s="201">
        <v>0</v>
      </c>
      <c r="K455" s="201">
        <v>0</v>
      </c>
      <c r="L455" s="201">
        <v>0</v>
      </c>
      <c r="M455" s="202">
        <v>248497.40000000002</v>
      </c>
      <c r="N455" s="201">
        <v>0</v>
      </c>
      <c r="O455" s="238">
        <v>248497.40000000002</v>
      </c>
      <c r="P455" s="204" t="s">
        <v>1487</v>
      </c>
      <c r="Q455" s="204"/>
      <c r="R455" s="92"/>
    </row>
    <row r="456" spans="1:18" ht="12" customHeight="1">
      <c r="B456" s="87" t="s">
        <v>1100</v>
      </c>
      <c r="C456" s="90" t="s">
        <v>1101</v>
      </c>
      <c r="D456" s="201">
        <v>32570.29</v>
      </c>
      <c r="E456" s="201">
        <v>0</v>
      </c>
      <c r="F456" s="201">
        <v>0</v>
      </c>
      <c r="G456" s="201">
        <v>0</v>
      </c>
      <c r="H456" s="201">
        <v>0</v>
      </c>
      <c r="I456" s="201">
        <v>0</v>
      </c>
      <c r="J456" s="201">
        <v>0</v>
      </c>
      <c r="K456" s="201">
        <v>0</v>
      </c>
      <c r="L456" s="201">
        <v>0</v>
      </c>
      <c r="M456" s="202">
        <v>32570.29</v>
      </c>
      <c r="N456" s="201">
        <v>0</v>
      </c>
      <c r="O456" s="238">
        <v>32570.29</v>
      </c>
      <c r="P456" s="204" t="s">
        <v>1487</v>
      </c>
      <c r="Q456" s="204"/>
      <c r="R456" s="92"/>
    </row>
    <row r="457" spans="1:18" ht="12" customHeight="1">
      <c r="A457" s="69" t="s">
        <v>1102</v>
      </c>
      <c r="B457" s="85" t="s">
        <v>1103</v>
      </c>
      <c r="C457" s="90" t="s">
        <v>1104</v>
      </c>
      <c r="D457" s="201">
        <v>9285920.8100000005</v>
      </c>
      <c r="E457" s="201">
        <v>36860.199999999997</v>
      </c>
      <c r="F457" s="201">
        <v>0</v>
      </c>
      <c r="G457" s="201">
        <v>0</v>
      </c>
      <c r="H457" s="201">
        <v>0</v>
      </c>
      <c r="I457" s="201">
        <v>0</v>
      </c>
      <c r="J457" s="201">
        <v>0</v>
      </c>
      <c r="K457" s="201">
        <v>0</v>
      </c>
      <c r="L457" s="201">
        <v>0</v>
      </c>
      <c r="M457" s="202">
        <v>9322781.0099999998</v>
      </c>
      <c r="N457" s="201">
        <v>0</v>
      </c>
      <c r="O457" s="238">
        <v>9322781.0099999998</v>
      </c>
      <c r="P457" s="204" t="s">
        <v>1487</v>
      </c>
      <c r="Q457" s="204"/>
      <c r="R457" s="92"/>
    </row>
    <row r="458" spans="1:18" ht="12" customHeight="1">
      <c r="A458" s="69" t="s">
        <v>1105</v>
      </c>
      <c r="B458" s="94" t="s">
        <v>1106</v>
      </c>
      <c r="C458" s="95" t="s">
        <v>1107</v>
      </c>
      <c r="D458" s="201">
        <v>0</v>
      </c>
      <c r="E458" s="201">
        <v>0</v>
      </c>
      <c r="F458" s="201">
        <v>0</v>
      </c>
      <c r="G458" s="201">
        <v>0</v>
      </c>
      <c r="H458" s="201">
        <v>0</v>
      </c>
      <c r="I458" s="201">
        <v>0</v>
      </c>
      <c r="J458" s="201">
        <v>0</v>
      </c>
      <c r="K458" s="201">
        <v>0</v>
      </c>
      <c r="L458" s="201">
        <v>0</v>
      </c>
      <c r="M458" s="202">
        <v>0</v>
      </c>
      <c r="N458" s="201">
        <v>0</v>
      </c>
      <c r="O458" s="238">
        <v>0</v>
      </c>
      <c r="P458" s="204" t="s">
        <v>1488</v>
      </c>
      <c r="Q458" s="204"/>
      <c r="R458" s="92"/>
    </row>
    <row r="459" spans="1:18" ht="12" customHeight="1">
      <c r="A459" s="69" t="s">
        <v>1108</v>
      </c>
      <c r="B459" s="85" t="s">
        <v>1109</v>
      </c>
      <c r="C459" s="90" t="s">
        <v>1110</v>
      </c>
      <c r="D459" s="201">
        <v>2702612.9000000004</v>
      </c>
      <c r="E459" s="201">
        <v>71264.37999999999</v>
      </c>
      <c r="F459" s="201">
        <v>27685.98</v>
      </c>
      <c r="G459" s="201">
        <v>0</v>
      </c>
      <c r="H459" s="201">
        <v>0</v>
      </c>
      <c r="I459" s="201">
        <v>0</v>
      </c>
      <c r="J459" s="201">
        <v>0</v>
      </c>
      <c r="K459" s="201">
        <v>0</v>
      </c>
      <c r="L459" s="201">
        <v>0</v>
      </c>
      <c r="M459" s="202">
        <v>2801563.2600000002</v>
      </c>
      <c r="N459" s="201">
        <v>0</v>
      </c>
      <c r="O459" s="238">
        <v>2801563.2600000002</v>
      </c>
      <c r="P459" s="204" t="s">
        <v>1488</v>
      </c>
      <c r="Q459" s="204"/>
      <c r="R459" s="92"/>
    </row>
    <row r="460" spans="1:18" ht="12" customHeight="1">
      <c r="A460" s="69" t="s">
        <v>1111</v>
      </c>
      <c r="B460" s="85" t="s">
        <v>1112</v>
      </c>
      <c r="C460" s="90" t="s">
        <v>1113</v>
      </c>
      <c r="D460" s="201">
        <v>9921578.1699999999</v>
      </c>
      <c r="E460" s="201">
        <v>68431.290000000008</v>
      </c>
      <c r="F460" s="201">
        <v>39437.53</v>
      </c>
      <c r="G460" s="201">
        <v>0</v>
      </c>
      <c r="H460" s="201">
        <v>0</v>
      </c>
      <c r="I460" s="201">
        <v>0</v>
      </c>
      <c r="J460" s="201">
        <v>0</v>
      </c>
      <c r="K460" s="201">
        <v>0</v>
      </c>
      <c r="L460" s="201">
        <v>0</v>
      </c>
      <c r="M460" s="202">
        <v>10029446.989999998</v>
      </c>
      <c r="N460" s="201">
        <v>0</v>
      </c>
      <c r="O460" s="238">
        <v>10029446.989999998</v>
      </c>
      <c r="P460" s="204" t="s">
        <v>1488</v>
      </c>
      <c r="Q460" s="204"/>
      <c r="R460" s="92"/>
    </row>
    <row r="461" spans="1:18" ht="12" customHeight="1">
      <c r="A461" s="69" t="s">
        <v>1114</v>
      </c>
      <c r="B461" s="85" t="s">
        <v>1115</v>
      </c>
      <c r="C461" s="90" t="s">
        <v>1116</v>
      </c>
      <c r="D461" s="201">
        <v>47885010.799999997</v>
      </c>
      <c r="E461" s="201">
        <v>330968.53999999998</v>
      </c>
      <c r="F461" s="201">
        <v>326533.75</v>
      </c>
      <c r="G461" s="201">
        <v>0</v>
      </c>
      <c r="H461" s="201">
        <v>0</v>
      </c>
      <c r="I461" s="201">
        <v>0</v>
      </c>
      <c r="J461" s="201">
        <v>46131</v>
      </c>
      <c r="K461" s="201">
        <v>0</v>
      </c>
      <c r="L461" s="201">
        <v>-49731</v>
      </c>
      <c r="M461" s="202">
        <v>48538913.089999996</v>
      </c>
      <c r="N461" s="201">
        <v>0</v>
      </c>
      <c r="O461" s="238">
        <v>48538913.089999996</v>
      </c>
      <c r="P461" s="204" t="s">
        <v>1488</v>
      </c>
      <c r="Q461" s="204"/>
      <c r="R461" s="92"/>
    </row>
    <row r="462" spans="1:18" ht="12" customHeight="1">
      <c r="A462" s="69" t="s">
        <v>1117</v>
      </c>
      <c r="B462" s="85" t="s">
        <v>1118</v>
      </c>
      <c r="C462" s="90" t="s">
        <v>1119</v>
      </c>
      <c r="D462" s="201">
        <v>2683870.12</v>
      </c>
      <c r="E462" s="201">
        <v>5693.7300000000005</v>
      </c>
      <c r="F462" s="201">
        <v>44338.78</v>
      </c>
      <c r="G462" s="201">
        <v>0</v>
      </c>
      <c r="H462" s="201">
        <v>0</v>
      </c>
      <c r="I462" s="201">
        <v>0</v>
      </c>
      <c r="J462" s="201">
        <v>875</v>
      </c>
      <c r="K462" s="201">
        <v>0</v>
      </c>
      <c r="L462" s="201">
        <v>0</v>
      </c>
      <c r="M462" s="202">
        <v>2734777.63</v>
      </c>
      <c r="N462" s="201">
        <v>0</v>
      </c>
      <c r="O462" s="238">
        <v>2734777.63</v>
      </c>
      <c r="P462" s="204" t="s">
        <v>1488</v>
      </c>
      <c r="Q462" s="204"/>
      <c r="R462" s="92"/>
    </row>
    <row r="463" spans="1:18" ht="12" customHeight="1">
      <c r="A463" s="69" t="s">
        <v>1120</v>
      </c>
      <c r="B463" s="85" t="s">
        <v>1121</v>
      </c>
      <c r="C463" s="90" t="s">
        <v>1122</v>
      </c>
      <c r="D463" s="201">
        <v>838890.8</v>
      </c>
      <c r="E463" s="201">
        <v>47506.359999999986</v>
      </c>
      <c r="F463" s="201">
        <v>10437.59</v>
      </c>
      <c r="G463" s="201">
        <v>0</v>
      </c>
      <c r="H463" s="201">
        <v>0</v>
      </c>
      <c r="I463" s="201">
        <v>0</v>
      </c>
      <c r="J463" s="201">
        <v>746.61</v>
      </c>
      <c r="K463" s="201">
        <v>0</v>
      </c>
      <c r="L463" s="201">
        <v>0</v>
      </c>
      <c r="M463" s="202">
        <v>897581.36</v>
      </c>
      <c r="N463" s="201">
        <v>-1522.03</v>
      </c>
      <c r="O463" s="238">
        <v>896059.33</v>
      </c>
      <c r="P463" s="204" t="s">
        <v>1488</v>
      </c>
      <c r="Q463" s="204"/>
      <c r="R463" s="92"/>
    </row>
    <row r="464" spans="1:18" ht="12" customHeight="1">
      <c r="A464" s="69" t="s">
        <v>1123</v>
      </c>
      <c r="B464" s="85" t="s">
        <v>1124</v>
      </c>
      <c r="C464" s="90" t="s">
        <v>1125</v>
      </c>
      <c r="D464" s="201">
        <v>288349.23</v>
      </c>
      <c r="E464" s="201">
        <v>8173.15</v>
      </c>
      <c r="F464" s="201">
        <v>0</v>
      </c>
      <c r="G464" s="201">
        <v>0</v>
      </c>
      <c r="H464" s="201">
        <v>0</v>
      </c>
      <c r="I464" s="201">
        <v>0</v>
      </c>
      <c r="J464" s="201">
        <v>4000</v>
      </c>
      <c r="K464" s="201">
        <v>0</v>
      </c>
      <c r="L464" s="201">
        <v>0</v>
      </c>
      <c r="M464" s="202">
        <v>300522.38</v>
      </c>
      <c r="N464" s="201">
        <v>0</v>
      </c>
      <c r="O464" s="238">
        <v>300522.38</v>
      </c>
      <c r="P464" s="204" t="s">
        <v>1488</v>
      </c>
      <c r="Q464" s="204"/>
      <c r="R464" s="92"/>
    </row>
    <row r="465" spans="1:18" ht="12" customHeight="1">
      <c r="A465" s="69" t="s">
        <v>1126</v>
      </c>
      <c r="B465" s="85" t="s">
        <v>1127</v>
      </c>
      <c r="C465" s="90" t="s">
        <v>1128</v>
      </c>
      <c r="D465" s="201">
        <v>308918.21000000002</v>
      </c>
      <c r="E465" s="201">
        <v>8075.79</v>
      </c>
      <c r="F465" s="201">
        <v>0</v>
      </c>
      <c r="G465" s="201">
        <v>0</v>
      </c>
      <c r="H465" s="201">
        <v>0</v>
      </c>
      <c r="I465" s="201">
        <v>0</v>
      </c>
      <c r="J465" s="201">
        <v>0</v>
      </c>
      <c r="K465" s="201">
        <v>0</v>
      </c>
      <c r="L465" s="201">
        <v>0</v>
      </c>
      <c r="M465" s="202">
        <v>316994</v>
      </c>
      <c r="N465" s="201">
        <v>0</v>
      </c>
      <c r="O465" s="238">
        <v>316994</v>
      </c>
      <c r="P465" s="204" t="s">
        <v>1488</v>
      </c>
      <c r="Q465" s="204"/>
      <c r="R465" s="92"/>
    </row>
    <row r="466" spans="1:18" ht="12" customHeight="1">
      <c r="A466" s="69" t="s">
        <v>1129</v>
      </c>
      <c r="B466" s="85" t="s">
        <v>1130</v>
      </c>
      <c r="C466" s="90" t="s">
        <v>1131</v>
      </c>
      <c r="D466" s="201">
        <v>112341603.74999999</v>
      </c>
      <c r="E466" s="201">
        <v>47593229.219999999</v>
      </c>
      <c r="F466" s="201">
        <v>4590767.6800000006</v>
      </c>
      <c r="G466" s="201">
        <v>250453.1</v>
      </c>
      <c r="H466" s="201">
        <v>0</v>
      </c>
      <c r="I466" s="201">
        <v>12550</v>
      </c>
      <c r="J466" s="201">
        <v>5875166</v>
      </c>
      <c r="K466" s="201">
        <v>4323.66</v>
      </c>
      <c r="L466" s="201">
        <v>-295328.5</v>
      </c>
      <c r="M466" s="202">
        <v>170372764.90999997</v>
      </c>
      <c r="N466" s="201">
        <v>-108600</v>
      </c>
      <c r="O466" s="238">
        <v>170264164.90999997</v>
      </c>
      <c r="P466" s="204" t="s">
        <v>1489</v>
      </c>
      <c r="Q466" s="204"/>
      <c r="R466" s="92"/>
    </row>
    <row r="467" spans="1:18" ht="12" customHeight="1">
      <c r="A467" s="69" t="s">
        <v>1132</v>
      </c>
      <c r="B467" s="231" t="s">
        <v>1490</v>
      </c>
      <c r="C467" s="232" t="s">
        <v>1133</v>
      </c>
      <c r="D467" s="201">
        <v>4553.9900000000007</v>
      </c>
      <c r="E467" s="201">
        <v>77340848.859999999</v>
      </c>
      <c r="F467" s="201">
        <v>28055</v>
      </c>
      <c r="G467" s="201">
        <v>0</v>
      </c>
      <c r="H467" s="201">
        <v>6129812.6299999999</v>
      </c>
      <c r="I467" s="201">
        <v>0</v>
      </c>
      <c r="J467" s="201">
        <v>0</v>
      </c>
      <c r="K467" s="201">
        <v>0</v>
      </c>
      <c r="L467" s="201">
        <v>0</v>
      </c>
      <c r="M467" s="202">
        <v>83503270.479999989</v>
      </c>
      <c r="N467" s="201">
        <v>0</v>
      </c>
      <c r="O467" s="238">
        <v>83503270.479999989</v>
      </c>
      <c r="P467" s="204" t="s">
        <v>1489</v>
      </c>
      <c r="Q467" s="204"/>
      <c r="R467" s="92"/>
    </row>
    <row r="468" spans="1:18" ht="12" customHeight="1">
      <c r="A468" s="69" t="s">
        <v>1134</v>
      </c>
      <c r="B468" s="85" t="s">
        <v>1135</v>
      </c>
      <c r="C468" s="90" t="s">
        <v>1136</v>
      </c>
      <c r="D468" s="201">
        <v>1063</v>
      </c>
      <c r="E468" s="201">
        <v>183483.03</v>
      </c>
      <c r="F468" s="201">
        <v>0</v>
      </c>
      <c r="G468" s="201">
        <v>0</v>
      </c>
      <c r="H468" s="201">
        <v>0</v>
      </c>
      <c r="I468" s="201">
        <v>0</v>
      </c>
      <c r="J468" s="201">
        <v>0</v>
      </c>
      <c r="K468" s="201">
        <v>0</v>
      </c>
      <c r="L468" s="201">
        <v>0</v>
      </c>
      <c r="M468" s="202">
        <v>184546.03</v>
      </c>
      <c r="N468" s="201">
        <v>0</v>
      </c>
      <c r="O468" s="238">
        <v>184546.03</v>
      </c>
      <c r="P468" s="204" t="s">
        <v>1489</v>
      </c>
      <c r="Q468" s="204"/>
      <c r="R468" s="92"/>
    </row>
    <row r="469" spans="1:18" ht="12" customHeight="1">
      <c r="A469" s="69" t="s">
        <v>1137</v>
      </c>
      <c r="B469" s="85" t="s">
        <v>1138</v>
      </c>
      <c r="C469" s="90" t="s">
        <v>1139</v>
      </c>
      <c r="D469" s="201">
        <v>21905180.759999994</v>
      </c>
      <c r="E469" s="201">
        <v>10485730.41</v>
      </c>
      <c r="F469" s="201">
        <v>1378943.5</v>
      </c>
      <c r="G469" s="201">
        <v>4500.9600000000028</v>
      </c>
      <c r="H469" s="201">
        <v>11280.66</v>
      </c>
      <c r="I469" s="201">
        <v>0</v>
      </c>
      <c r="J469" s="201">
        <v>3889761.08</v>
      </c>
      <c r="K469" s="201">
        <v>0</v>
      </c>
      <c r="L469" s="201">
        <v>-989703</v>
      </c>
      <c r="M469" s="202">
        <v>36685694.36999999</v>
      </c>
      <c r="N469" s="201">
        <v>-24801.87</v>
      </c>
      <c r="O469" s="238">
        <v>36660892.499999993</v>
      </c>
      <c r="P469" s="204" t="s">
        <v>1489</v>
      </c>
      <c r="Q469" s="204"/>
      <c r="R469" s="92"/>
    </row>
    <row r="470" spans="1:18" ht="12" customHeight="1">
      <c r="A470" s="69" t="s">
        <v>1140</v>
      </c>
      <c r="B470" s="85" t="s">
        <v>1141</v>
      </c>
      <c r="C470" s="90" t="s">
        <v>1142</v>
      </c>
      <c r="D470" s="201">
        <v>22521964.369999997</v>
      </c>
      <c r="E470" s="201">
        <v>13986231.469999997</v>
      </c>
      <c r="F470" s="201">
        <v>850851.22</v>
      </c>
      <c r="G470" s="201">
        <v>0</v>
      </c>
      <c r="H470" s="201">
        <v>0</v>
      </c>
      <c r="I470" s="201">
        <v>65.709999999999994</v>
      </c>
      <c r="J470" s="201">
        <v>1688256.6</v>
      </c>
      <c r="K470" s="201">
        <v>0</v>
      </c>
      <c r="L470" s="201">
        <v>-797004</v>
      </c>
      <c r="M470" s="202">
        <v>38250365.369999997</v>
      </c>
      <c r="N470" s="201">
        <v>-375147.26</v>
      </c>
      <c r="O470" s="238">
        <v>37875218.109999999</v>
      </c>
      <c r="P470" s="204" t="s">
        <v>1491</v>
      </c>
      <c r="Q470" s="204"/>
      <c r="R470" s="92"/>
    </row>
    <row r="471" spans="1:18" ht="12" customHeight="1">
      <c r="A471" s="69" t="s">
        <v>1143</v>
      </c>
      <c r="B471" s="85" t="s">
        <v>1144</v>
      </c>
      <c r="C471" s="90" t="s">
        <v>1145</v>
      </c>
      <c r="D471" s="201">
        <v>32241416.260000002</v>
      </c>
      <c r="E471" s="201">
        <v>11417098.530000001</v>
      </c>
      <c r="F471" s="201">
        <v>340920.25000000006</v>
      </c>
      <c r="G471" s="201">
        <v>0</v>
      </c>
      <c r="H471" s="201">
        <v>0</v>
      </c>
      <c r="I471" s="201">
        <v>0</v>
      </c>
      <c r="J471" s="201">
        <v>3370710.7600000002</v>
      </c>
      <c r="K471" s="201">
        <v>0</v>
      </c>
      <c r="L471" s="201">
        <v>0</v>
      </c>
      <c r="M471" s="202">
        <v>47370145.800000004</v>
      </c>
      <c r="N471" s="201">
        <v>0</v>
      </c>
      <c r="O471" s="238">
        <v>47370145.800000004</v>
      </c>
      <c r="P471" s="204" t="s">
        <v>1491</v>
      </c>
      <c r="Q471" s="204"/>
      <c r="R471" s="92"/>
    </row>
    <row r="472" spans="1:18" ht="12" customHeight="1">
      <c r="A472" s="69" t="s">
        <v>1146</v>
      </c>
      <c r="B472" s="85" t="s">
        <v>1147</v>
      </c>
      <c r="C472" s="90" t="s">
        <v>1148</v>
      </c>
      <c r="D472" s="201">
        <v>8697560.540000001</v>
      </c>
      <c r="E472" s="201">
        <v>4696409.3000000007</v>
      </c>
      <c r="F472" s="201">
        <v>105685.04999999999</v>
      </c>
      <c r="G472" s="201">
        <v>0</v>
      </c>
      <c r="H472" s="201">
        <v>0</v>
      </c>
      <c r="I472" s="201">
        <v>0</v>
      </c>
      <c r="J472" s="201">
        <v>653163.88000000012</v>
      </c>
      <c r="K472" s="201">
        <v>0</v>
      </c>
      <c r="L472" s="201">
        <v>-263955</v>
      </c>
      <c r="M472" s="202">
        <v>13888863.770000003</v>
      </c>
      <c r="N472" s="201">
        <v>-205.99</v>
      </c>
      <c r="O472" s="238">
        <v>13888657.780000003</v>
      </c>
      <c r="P472" s="204" t="s">
        <v>1491</v>
      </c>
      <c r="Q472" s="204"/>
      <c r="R472" s="92"/>
    </row>
    <row r="473" spans="1:18" ht="12" customHeight="1">
      <c r="A473" s="69" t="s">
        <v>1149</v>
      </c>
      <c r="B473" s="85" t="s">
        <v>1150</v>
      </c>
      <c r="C473" s="90" t="s">
        <v>1151</v>
      </c>
      <c r="D473" s="201">
        <v>13189652.069999998</v>
      </c>
      <c r="E473" s="201">
        <v>22782233.259999998</v>
      </c>
      <c r="F473" s="201">
        <v>1095101.1099999999</v>
      </c>
      <c r="G473" s="201">
        <v>0</v>
      </c>
      <c r="H473" s="201">
        <v>2353.61</v>
      </c>
      <c r="I473" s="201">
        <v>159.80000000000001</v>
      </c>
      <c r="J473" s="201">
        <v>2704409.85</v>
      </c>
      <c r="K473" s="201">
        <v>0</v>
      </c>
      <c r="L473" s="201">
        <v>0</v>
      </c>
      <c r="M473" s="202">
        <v>39773909.699999996</v>
      </c>
      <c r="N473" s="201">
        <v>-26215.17</v>
      </c>
      <c r="O473" s="238">
        <v>39747694.529999994</v>
      </c>
      <c r="P473" s="204" t="s">
        <v>1491</v>
      </c>
      <c r="Q473" s="204"/>
      <c r="R473" s="92"/>
    </row>
    <row r="474" spans="1:18" ht="12" customHeight="1">
      <c r="A474" s="69" t="s">
        <v>1152</v>
      </c>
      <c r="B474" s="94" t="s">
        <v>1153</v>
      </c>
      <c r="C474" s="95" t="s">
        <v>1154</v>
      </c>
      <c r="D474" s="201">
        <v>247814.21000000002</v>
      </c>
      <c r="E474" s="201">
        <v>164.68</v>
      </c>
      <c r="F474" s="201">
        <v>224.98</v>
      </c>
      <c r="G474" s="201">
        <v>0</v>
      </c>
      <c r="H474" s="201">
        <v>0</v>
      </c>
      <c r="I474" s="201">
        <v>0</v>
      </c>
      <c r="J474" s="201">
        <v>0</v>
      </c>
      <c r="K474" s="201">
        <v>0</v>
      </c>
      <c r="L474" s="201">
        <v>0</v>
      </c>
      <c r="M474" s="202">
        <v>248203.87000000002</v>
      </c>
      <c r="N474" s="201">
        <v>0</v>
      </c>
      <c r="O474" s="238">
        <v>248203.87000000002</v>
      </c>
      <c r="P474" s="204" t="s">
        <v>1491</v>
      </c>
      <c r="Q474" s="204"/>
      <c r="R474" s="92"/>
    </row>
    <row r="475" spans="1:18" ht="12" customHeight="1">
      <c r="A475" s="69" t="s">
        <v>1155</v>
      </c>
      <c r="B475" s="85" t="s">
        <v>1156</v>
      </c>
      <c r="C475" s="111" t="s">
        <v>1157</v>
      </c>
      <c r="D475" s="201">
        <v>2418557.38</v>
      </c>
      <c r="E475" s="201">
        <v>464797.83</v>
      </c>
      <c r="F475" s="201">
        <v>2384.6</v>
      </c>
      <c r="G475" s="201">
        <v>0</v>
      </c>
      <c r="H475" s="201">
        <v>0</v>
      </c>
      <c r="I475" s="201">
        <v>0</v>
      </c>
      <c r="J475" s="201">
        <v>3388</v>
      </c>
      <c r="K475" s="201">
        <v>0</v>
      </c>
      <c r="L475" s="201">
        <v>0</v>
      </c>
      <c r="M475" s="202">
        <v>2889127.81</v>
      </c>
      <c r="N475" s="201">
        <v>0</v>
      </c>
      <c r="O475" s="238">
        <v>2889127.81</v>
      </c>
      <c r="P475" s="204" t="s">
        <v>1491</v>
      </c>
      <c r="Q475" s="204"/>
      <c r="R475" s="92"/>
    </row>
    <row r="476" spans="1:18" ht="12" customHeight="1">
      <c r="A476" s="69" t="s">
        <v>1158</v>
      </c>
      <c r="B476" s="85" t="s">
        <v>1159</v>
      </c>
      <c r="C476" s="111" t="s">
        <v>1160</v>
      </c>
      <c r="D476" s="201">
        <v>113887.8</v>
      </c>
      <c r="E476" s="201">
        <v>0</v>
      </c>
      <c r="F476" s="201">
        <v>0</v>
      </c>
      <c r="G476" s="201">
        <v>0</v>
      </c>
      <c r="H476" s="201">
        <v>0</v>
      </c>
      <c r="I476" s="201">
        <v>0</v>
      </c>
      <c r="J476" s="201">
        <v>0</v>
      </c>
      <c r="K476" s="201">
        <v>0</v>
      </c>
      <c r="L476" s="201">
        <v>0</v>
      </c>
      <c r="M476" s="202">
        <v>113887.8</v>
      </c>
      <c r="N476" s="201">
        <v>0</v>
      </c>
      <c r="O476" s="238">
        <v>113887.8</v>
      </c>
      <c r="P476" s="204" t="s">
        <v>1491</v>
      </c>
      <c r="Q476" s="204"/>
      <c r="R476" s="92"/>
    </row>
    <row r="477" spans="1:18" ht="12" customHeight="1">
      <c r="A477" s="69" t="s">
        <v>1161</v>
      </c>
      <c r="B477" s="85" t="s">
        <v>1162</v>
      </c>
      <c r="C477" s="111" t="s">
        <v>1163</v>
      </c>
      <c r="D477" s="201">
        <v>1014927.43</v>
      </c>
      <c r="E477" s="201">
        <v>595337.12</v>
      </c>
      <c r="F477" s="201">
        <v>0</v>
      </c>
      <c r="G477" s="201">
        <v>0</v>
      </c>
      <c r="H477" s="201">
        <v>0</v>
      </c>
      <c r="I477" s="201">
        <v>0</v>
      </c>
      <c r="J477" s="201">
        <v>0</v>
      </c>
      <c r="K477" s="201">
        <v>0</v>
      </c>
      <c r="L477" s="201">
        <v>0</v>
      </c>
      <c r="M477" s="202">
        <v>1610264.55</v>
      </c>
      <c r="N477" s="201">
        <v>0</v>
      </c>
      <c r="O477" s="238">
        <v>1610264.55</v>
      </c>
      <c r="P477" s="204" t="s">
        <v>1491</v>
      </c>
      <c r="Q477" s="204"/>
      <c r="R477" s="92"/>
    </row>
    <row r="478" spans="1:18" ht="12" customHeight="1">
      <c r="A478" s="69" t="s">
        <v>1164</v>
      </c>
      <c r="B478" s="85" t="s">
        <v>1165</v>
      </c>
      <c r="C478" s="111" t="s">
        <v>1166</v>
      </c>
      <c r="D478" s="201">
        <v>160404.40000000002</v>
      </c>
      <c r="E478" s="201">
        <v>5203.5200000000004</v>
      </c>
      <c r="F478" s="201">
        <v>0</v>
      </c>
      <c r="G478" s="201">
        <v>0</v>
      </c>
      <c r="H478" s="201">
        <v>0</v>
      </c>
      <c r="I478" s="201">
        <v>0</v>
      </c>
      <c r="J478" s="201">
        <v>0</v>
      </c>
      <c r="K478" s="201">
        <v>0</v>
      </c>
      <c r="L478" s="201">
        <v>0</v>
      </c>
      <c r="M478" s="202">
        <v>165607.92000000001</v>
      </c>
      <c r="N478" s="201">
        <v>0</v>
      </c>
      <c r="O478" s="238">
        <v>165607.92000000001</v>
      </c>
      <c r="P478" s="204" t="s">
        <v>1491</v>
      </c>
      <c r="Q478" s="204"/>
      <c r="R478" s="92"/>
    </row>
    <row r="479" spans="1:18" ht="12" customHeight="1">
      <c r="A479" s="69" t="s">
        <v>1167</v>
      </c>
      <c r="B479" s="85" t="s">
        <v>1168</v>
      </c>
      <c r="C479" s="111" t="s">
        <v>1169</v>
      </c>
      <c r="D479" s="201">
        <v>1304852.9100000001</v>
      </c>
      <c r="E479" s="201">
        <v>76698.790000000008</v>
      </c>
      <c r="F479" s="201">
        <v>0</v>
      </c>
      <c r="G479" s="201">
        <v>0</v>
      </c>
      <c r="H479" s="201">
        <v>0</v>
      </c>
      <c r="I479" s="201">
        <v>0</v>
      </c>
      <c r="J479" s="201">
        <v>0</v>
      </c>
      <c r="K479" s="201">
        <v>0</v>
      </c>
      <c r="L479" s="201">
        <v>0</v>
      </c>
      <c r="M479" s="202">
        <v>1381551.7000000002</v>
      </c>
      <c r="N479" s="201">
        <v>0</v>
      </c>
      <c r="O479" s="238">
        <v>1381551.7000000002</v>
      </c>
      <c r="P479" s="204" t="s">
        <v>1491</v>
      </c>
      <c r="Q479" s="204"/>
      <c r="R479" s="92"/>
    </row>
    <row r="480" spans="1:18" ht="12" customHeight="1">
      <c r="A480" s="69" t="s">
        <v>1170</v>
      </c>
      <c r="B480" s="85" t="s">
        <v>1171</v>
      </c>
      <c r="C480" s="111" t="s">
        <v>1172</v>
      </c>
      <c r="D480" s="201">
        <v>2362120.8899999997</v>
      </c>
      <c r="E480" s="201">
        <v>530348.79</v>
      </c>
      <c r="F480" s="201">
        <v>0</v>
      </c>
      <c r="G480" s="201">
        <v>0</v>
      </c>
      <c r="H480" s="201">
        <v>0</v>
      </c>
      <c r="I480" s="201">
        <v>0</v>
      </c>
      <c r="J480" s="201">
        <v>0</v>
      </c>
      <c r="K480" s="201">
        <v>0</v>
      </c>
      <c r="L480" s="201">
        <v>0</v>
      </c>
      <c r="M480" s="202">
        <v>2892469.6799999997</v>
      </c>
      <c r="N480" s="201">
        <v>0</v>
      </c>
      <c r="O480" s="238">
        <v>2892469.6799999997</v>
      </c>
      <c r="P480" s="204" t="s">
        <v>1491</v>
      </c>
      <c r="Q480" s="204"/>
      <c r="R480" s="92"/>
    </row>
    <row r="481" spans="1:18" ht="12" customHeight="1">
      <c r="A481" s="69" t="s">
        <v>1173</v>
      </c>
      <c r="B481" s="85" t="s">
        <v>1174</v>
      </c>
      <c r="C481" s="90" t="s">
        <v>1175</v>
      </c>
      <c r="D481" s="201">
        <v>165966.06</v>
      </c>
      <c r="E481" s="201">
        <v>5475.25</v>
      </c>
      <c r="F481" s="201">
        <v>20798838.300000001</v>
      </c>
      <c r="G481" s="201">
        <v>0</v>
      </c>
      <c r="H481" s="201">
        <v>0</v>
      </c>
      <c r="I481" s="201">
        <v>0</v>
      </c>
      <c r="J481" s="201">
        <v>0</v>
      </c>
      <c r="K481" s="201">
        <v>0</v>
      </c>
      <c r="L481" s="201">
        <v>0</v>
      </c>
      <c r="M481" s="202">
        <v>20970279.609999999</v>
      </c>
      <c r="N481" s="201">
        <v>-214291.25</v>
      </c>
      <c r="O481" s="238">
        <v>20755988.359999999</v>
      </c>
      <c r="P481" s="204" t="s">
        <v>1491</v>
      </c>
      <c r="Q481" s="204"/>
      <c r="R481" s="92"/>
    </row>
    <row r="482" spans="1:18" ht="12" customHeight="1">
      <c r="A482" s="69" t="s">
        <v>1176</v>
      </c>
      <c r="B482" s="85" t="s">
        <v>1177</v>
      </c>
      <c r="C482" s="90" t="s">
        <v>1178</v>
      </c>
      <c r="D482" s="201">
        <v>688376.64</v>
      </c>
      <c r="E482" s="201">
        <v>27023654.519999992</v>
      </c>
      <c r="F482" s="201">
        <v>630269</v>
      </c>
      <c r="G482" s="201">
        <v>0</v>
      </c>
      <c r="H482" s="201">
        <v>479734.11999999994</v>
      </c>
      <c r="I482" s="201">
        <v>0</v>
      </c>
      <c r="J482" s="201">
        <v>0</v>
      </c>
      <c r="K482" s="201">
        <v>0</v>
      </c>
      <c r="L482" s="201">
        <v>0</v>
      </c>
      <c r="M482" s="202">
        <v>28822034.279999994</v>
      </c>
      <c r="N482" s="201">
        <v>-28822034.27999999</v>
      </c>
      <c r="O482" s="239">
        <v>0</v>
      </c>
      <c r="P482" s="210" t="s">
        <v>1408</v>
      </c>
      <c r="Q482" s="204"/>
      <c r="R482" s="92"/>
    </row>
    <row r="483" spans="1:18" ht="12" customHeight="1">
      <c r="A483" s="69" t="s">
        <v>1179</v>
      </c>
      <c r="B483" s="85" t="s">
        <v>1180</v>
      </c>
      <c r="C483" s="90" t="s">
        <v>1181</v>
      </c>
      <c r="D483" s="201">
        <v>0</v>
      </c>
      <c r="E483" s="201">
        <v>0</v>
      </c>
      <c r="F483" s="201">
        <v>0</v>
      </c>
      <c r="G483" s="201">
        <v>0</v>
      </c>
      <c r="H483" s="201">
        <v>0</v>
      </c>
      <c r="I483" s="201">
        <v>0</v>
      </c>
      <c r="J483" s="201">
        <v>0</v>
      </c>
      <c r="K483" s="201">
        <v>0</v>
      </c>
      <c r="L483" s="201">
        <v>0</v>
      </c>
      <c r="M483" s="202">
        <v>0</v>
      </c>
      <c r="N483" s="201">
        <v>0</v>
      </c>
      <c r="O483" s="238">
        <v>0</v>
      </c>
      <c r="P483" s="204" t="s">
        <v>1487</v>
      </c>
      <c r="Q483" s="204"/>
      <c r="R483" s="92"/>
    </row>
    <row r="484" spans="1:18" ht="12" customHeight="1">
      <c r="A484" s="69" t="s">
        <v>1182</v>
      </c>
      <c r="B484" s="85" t="s">
        <v>1183</v>
      </c>
      <c r="C484" s="90" t="s">
        <v>1184</v>
      </c>
      <c r="D484" s="201">
        <v>18400362.350000001</v>
      </c>
      <c r="E484" s="201">
        <v>107708785.01000002</v>
      </c>
      <c r="F484" s="201">
        <v>85971.76999999999</v>
      </c>
      <c r="G484" s="201">
        <v>13672478.09</v>
      </c>
      <c r="H484" s="201">
        <v>962934456.60000014</v>
      </c>
      <c r="I484" s="201">
        <v>0</v>
      </c>
      <c r="J484" s="201">
        <v>280869.08</v>
      </c>
      <c r="K484" s="201">
        <v>0</v>
      </c>
      <c r="L484" s="201">
        <v>0</v>
      </c>
      <c r="M484" s="202">
        <v>1103082922.9000001</v>
      </c>
      <c r="N484" s="201">
        <v>-395707404.73000002</v>
      </c>
      <c r="O484" s="238">
        <v>707375518.17000008</v>
      </c>
      <c r="P484" s="204" t="s">
        <v>1492</v>
      </c>
      <c r="Q484" s="204"/>
      <c r="R484" s="92"/>
    </row>
    <row r="485" spans="1:18" ht="12" customHeight="1">
      <c r="A485" s="69" t="s">
        <v>1185</v>
      </c>
      <c r="B485" s="85" t="s">
        <v>1186</v>
      </c>
      <c r="C485" s="89" t="s">
        <v>1187</v>
      </c>
      <c r="D485" s="201">
        <v>559683.07999999996</v>
      </c>
      <c r="E485" s="201">
        <v>0</v>
      </c>
      <c r="F485" s="201">
        <v>622768.61</v>
      </c>
      <c r="G485" s="201">
        <v>0</v>
      </c>
      <c r="H485" s="201">
        <v>0</v>
      </c>
      <c r="I485" s="201">
        <v>0</v>
      </c>
      <c r="J485" s="201">
        <v>601822.73</v>
      </c>
      <c r="K485" s="201">
        <v>14810208.52</v>
      </c>
      <c r="L485" s="201">
        <v>185951.97</v>
      </c>
      <c r="M485" s="202">
        <v>16780434.91</v>
      </c>
      <c r="N485" s="201">
        <v>0</v>
      </c>
      <c r="O485" s="238">
        <v>16780434.91</v>
      </c>
      <c r="P485" s="204" t="s">
        <v>1493</v>
      </c>
      <c r="Q485" s="204"/>
      <c r="R485" s="92"/>
    </row>
    <row r="486" spans="1:18" ht="12" customHeight="1">
      <c r="A486" s="69" t="s">
        <v>1188</v>
      </c>
      <c r="B486" s="85" t="s">
        <v>1189</v>
      </c>
      <c r="C486" s="89" t="s">
        <v>1190</v>
      </c>
      <c r="D486" s="201">
        <v>1070056</v>
      </c>
      <c r="E486" s="201">
        <v>0</v>
      </c>
      <c r="F486" s="201">
        <v>0</v>
      </c>
      <c r="G486" s="201">
        <v>0</v>
      </c>
      <c r="H486" s="201">
        <v>0</v>
      </c>
      <c r="I486" s="201">
        <v>0</v>
      </c>
      <c r="J486" s="201">
        <v>0</v>
      </c>
      <c r="K486" s="201">
        <v>0</v>
      </c>
      <c r="L486" s="201">
        <v>0</v>
      </c>
      <c r="M486" s="202">
        <v>1070056</v>
      </c>
      <c r="N486" s="201">
        <v>0</v>
      </c>
      <c r="O486" s="238">
        <v>1070056</v>
      </c>
      <c r="P486" s="204" t="s">
        <v>1487</v>
      </c>
      <c r="Q486" s="204"/>
      <c r="R486" s="92"/>
    </row>
    <row r="487" spans="1:18" ht="12" customHeight="1">
      <c r="A487" s="69" t="s">
        <v>1191</v>
      </c>
      <c r="B487" s="85" t="s">
        <v>1192</v>
      </c>
      <c r="C487" s="89" t="s">
        <v>1193</v>
      </c>
      <c r="D487" s="201">
        <v>357127.55</v>
      </c>
      <c r="E487" s="201">
        <v>0</v>
      </c>
      <c r="F487" s="201">
        <v>-1666.75</v>
      </c>
      <c r="G487" s="201">
        <v>23490.86</v>
      </c>
      <c r="H487" s="201">
        <v>0</v>
      </c>
      <c r="I487" s="201">
        <v>0</v>
      </c>
      <c r="J487" s="201">
        <v>1139120.8500000001</v>
      </c>
      <c r="K487" s="201">
        <v>13504733.850000001</v>
      </c>
      <c r="L487" s="201">
        <v>-33871613.669999994</v>
      </c>
      <c r="M487" s="202">
        <v>-18848807.309999995</v>
      </c>
      <c r="N487" s="201">
        <v>-117701.86</v>
      </c>
      <c r="O487" s="238">
        <v>-18966509.169999994</v>
      </c>
      <c r="P487" s="204"/>
      <c r="Q487" s="204"/>
      <c r="R487" s="92"/>
    </row>
    <row r="488" spans="1:18" ht="12" customHeight="1">
      <c r="A488" s="69" t="s">
        <v>1194</v>
      </c>
      <c r="B488" s="85" t="s">
        <v>1195</v>
      </c>
      <c r="C488" s="89" t="s">
        <v>1196</v>
      </c>
      <c r="D488" s="201">
        <v>0</v>
      </c>
      <c r="E488" s="201">
        <v>478558</v>
      </c>
      <c r="F488" s="201">
        <v>0</v>
      </c>
      <c r="G488" s="201">
        <v>0</v>
      </c>
      <c r="H488" s="201">
        <v>0</v>
      </c>
      <c r="I488" s="201">
        <v>0</v>
      </c>
      <c r="J488" s="201">
        <v>1299989.9099999999</v>
      </c>
      <c r="K488" s="201">
        <v>0</v>
      </c>
      <c r="L488" s="201">
        <v>0</v>
      </c>
      <c r="M488" s="202">
        <v>1778547.91</v>
      </c>
      <c r="N488" s="201">
        <v>-1778547.91</v>
      </c>
      <c r="O488" s="239">
        <v>0</v>
      </c>
      <c r="P488" s="210" t="s">
        <v>1408</v>
      </c>
      <c r="Q488" s="204"/>
      <c r="R488" s="92"/>
    </row>
    <row r="489" spans="1:18" ht="12" customHeight="1">
      <c r="A489" s="69" t="s">
        <v>1197</v>
      </c>
      <c r="B489" s="85" t="s">
        <v>1198</v>
      </c>
      <c r="C489" s="89" t="s">
        <v>1199</v>
      </c>
      <c r="D489" s="201">
        <v>965813.90999999992</v>
      </c>
      <c r="E489" s="201">
        <v>11870.82</v>
      </c>
      <c r="F489" s="201">
        <v>534348.51</v>
      </c>
      <c r="G489" s="201">
        <v>0</v>
      </c>
      <c r="H489" s="201">
        <v>0</v>
      </c>
      <c r="I489" s="201">
        <v>0</v>
      </c>
      <c r="J489" s="201">
        <v>0</v>
      </c>
      <c r="K489" s="201">
        <v>0</v>
      </c>
      <c r="L489" s="201">
        <v>0</v>
      </c>
      <c r="M489" s="202">
        <v>1512033.2399999998</v>
      </c>
      <c r="N489" s="201">
        <v>-1512033.24</v>
      </c>
      <c r="O489" s="239">
        <v>0</v>
      </c>
      <c r="P489" s="210" t="s">
        <v>1408</v>
      </c>
      <c r="Q489" s="204"/>
      <c r="R489" s="92"/>
    </row>
    <row r="490" spans="1:18" ht="12" customHeight="1">
      <c r="A490" s="69" t="s">
        <v>1200</v>
      </c>
      <c r="B490" s="85" t="s">
        <v>1201</v>
      </c>
      <c r="C490" s="89" t="s">
        <v>1202</v>
      </c>
      <c r="D490" s="201">
        <v>0</v>
      </c>
      <c r="E490" s="201">
        <v>0</v>
      </c>
      <c r="F490" s="201">
        <v>0</v>
      </c>
      <c r="G490" s="201">
        <v>0</v>
      </c>
      <c r="H490" s="201">
        <v>0</v>
      </c>
      <c r="I490" s="201">
        <v>0</v>
      </c>
      <c r="J490" s="201">
        <v>0</v>
      </c>
      <c r="K490" s="201">
        <v>0</v>
      </c>
      <c r="L490" s="201">
        <v>0</v>
      </c>
      <c r="M490" s="202">
        <v>0</v>
      </c>
      <c r="N490" s="201">
        <v>0</v>
      </c>
      <c r="O490" s="239">
        <v>0</v>
      </c>
      <c r="P490" s="210" t="s">
        <v>1408</v>
      </c>
      <c r="Q490" s="204"/>
      <c r="R490" s="92"/>
    </row>
    <row r="491" spans="1:18" ht="12" customHeight="1">
      <c r="A491" s="69" t="s">
        <v>1203</v>
      </c>
      <c r="B491" s="85" t="s">
        <v>1204</v>
      </c>
      <c r="C491" s="89" t="s">
        <v>1205</v>
      </c>
      <c r="D491" s="201">
        <v>0</v>
      </c>
      <c r="E491" s="201">
        <v>0</v>
      </c>
      <c r="F491" s="201">
        <v>0</v>
      </c>
      <c r="G491" s="201">
        <v>0</v>
      </c>
      <c r="H491" s="201">
        <v>0</v>
      </c>
      <c r="I491" s="201">
        <v>0</v>
      </c>
      <c r="J491" s="201">
        <v>0</v>
      </c>
      <c r="K491" s="201">
        <v>0</v>
      </c>
      <c r="L491" s="201">
        <v>0</v>
      </c>
      <c r="M491" s="202">
        <v>0</v>
      </c>
      <c r="N491" s="201">
        <v>0</v>
      </c>
      <c r="O491" s="239">
        <v>0</v>
      </c>
      <c r="P491" s="210" t="s">
        <v>1408</v>
      </c>
      <c r="Q491" s="204"/>
      <c r="R491" s="92"/>
    </row>
    <row r="492" spans="1:18" ht="12" customHeight="1">
      <c r="A492" s="69" t="s">
        <v>1206</v>
      </c>
      <c r="B492" s="85" t="s">
        <v>1207</v>
      </c>
      <c r="C492" s="89" t="s">
        <v>1208</v>
      </c>
      <c r="D492" s="201">
        <v>0</v>
      </c>
      <c r="E492" s="201">
        <v>22983</v>
      </c>
      <c r="F492" s="201">
        <v>0</v>
      </c>
      <c r="G492" s="201">
        <v>0</v>
      </c>
      <c r="H492" s="201">
        <v>0</v>
      </c>
      <c r="I492" s="201">
        <v>0</v>
      </c>
      <c r="J492" s="201">
        <v>0</v>
      </c>
      <c r="K492" s="201">
        <v>0</v>
      </c>
      <c r="L492" s="201">
        <v>0</v>
      </c>
      <c r="M492" s="202">
        <v>22983</v>
      </c>
      <c r="N492" s="201">
        <v>-22983</v>
      </c>
      <c r="O492" s="239">
        <v>0</v>
      </c>
      <c r="P492" s="210" t="s">
        <v>1408</v>
      </c>
      <c r="Q492" s="204"/>
      <c r="R492" s="92"/>
    </row>
    <row r="493" spans="1:18" ht="12" customHeight="1">
      <c r="A493" s="69" t="s">
        <v>1209</v>
      </c>
      <c r="B493" s="85" t="s">
        <v>1210</v>
      </c>
      <c r="C493" s="89" t="s">
        <v>1211</v>
      </c>
      <c r="D493" s="201">
        <v>104000</v>
      </c>
      <c r="E493" s="201">
        <v>0</v>
      </c>
      <c r="F493" s="201">
        <v>0</v>
      </c>
      <c r="G493" s="201">
        <v>0</v>
      </c>
      <c r="H493" s="201">
        <v>0</v>
      </c>
      <c r="I493" s="201">
        <v>0</v>
      </c>
      <c r="J493" s="201">
        <v>0</v>
      </c>
      <c r="K493" s="201">
        <v>0</v>
      </c>
      <c r="L493" s="201">
        <v>0</v>
      </c>
      <c r="M493" s="202">
        <v>104000</v>
      </c>
      <c r="N493" s="201">
        <v>-104000</v>
      </c>
      <c r="O493" s="239">
        <v>0</v>
      </c>
      <c r="P493" s="210" t="s">
        <v>1408</v>
      </c>
      <c r="Q493" s="204"/>
      <c r="R493" s="92"/>
    </row>
    <row r="494" spans="1:18" ht="12" customHeight="1">
      <c r="A494" s="69" t="s">
        <v>1212</v>
      </c>
      <c r="B494" s="85" t="s">
        <v>1213</v>
      </c>
      <c r="C494" s="89" t="s">
        <v>1214</v>
      </c>
      <c r="D494" s="201">
        <v>4998396.6099999994</v>
      </c>
      <c r="E494" s="201">
        <v>445624.07</v>
      </c>
      <c r="F494" s="201">
        <v>399015.27</v>
      </c>
      <c r="G494" s="201">
        <v>0</v>
      </c>
      <c r="H494" s="201">
        <v>0</v>
      </c>
      <c r="I494" s="201">
        <v>0</v>
      </c>
      <c r="J494" s="201">
        <v>19551247.120000001</v>
      </c>
      <c r="K494" s="201">
        <v>0</v>
      </c>
      <c r="L494" s="201">
        <v>0</v>
      </c>
      <c r="M494" s="202">
        <v>25394283.07</v>
      </c>
      <c r="N494" s="201">
        <v>-25394283.070000004</v>
      </c>
      <c r="O494" s="239">
        <v>0</v>
      </c>
      <c r="P494" s="210" t="s">
        <v>1408</v>
      </c>
      <c r="Q494" s="204"/>
      <c r="R494" s="115"/>
    </row>
    <row r="495" spans="1:18" ht="12" customHeight="1">
      <c r="A495" s="69" t="s">
        <v>1215</v>
      </c>
      <c r="B495" s="85" t="s">
        <v>1216</v>
      </c>
      <c r="C495" s="89" t="s">
        <v>1217</v>
      </c>
      <c r="D495" s="201">
        <v>1793690.26</v>
      </c>
      <c r="E495" s="201">
        <v>1424831.56</v>
      </c>
      <c r="F495" s="201">
        <v>4077671.9900000007</v>
      </c>
      <c r="G495" s="201">
        <v>3671</v>
      </c>
      <c r="H495" s="201">
        <v>0</v>
      </c>
      <c r="I495" s="201">
        <v>0</v>
      </c>
      <c r="J495" s="201">
        <v>4500000</v>
      </c>
      <c r="K495" s="201">
        <v>0</v>
      </c>
      <c r="L495" s="201">
        <v>0</v>
      </c>
      <c r="M495" s="202">
        <v>11799864.810000001</v>
      </c>
      <c r="N495" s="201">
        <v>-11799864.810000001</v>
      </c>
      <c r="O495" s="239">
        <v>0</v>
      </c>
      <c r="P495" s="210" t="s">
        <v>1408</v>
      </c>
      <c r="Q495" s="204"/>
      <c r="R495" s="92"/>
    </row>
    <row r="496" spans="1:18" ht="12" customHeight="1">
      <c r="A496" s="69" t="s">
        <v>1218</v>
      </c>
      <c r="B496" s="85" t="s">
        <v>1219</v>
      </c>
      <c r="C496" s="89" t="s">
        <v>1220</v>
      </c>
      <c r="D496" s="201">
        <v>633072</v>
      </c>
      <c r="E496" s="201">
        <v>2725061.5900000003</v>
      </c>
      <c r="F496" s="201">
        <v>186308.35</v>
      </c>
      <c r="G496" s="201">
        <v>0</v>
      </c>
      <c r="H496" s="201">
        <v>149703</v>
      </c>
      <c r="I496" s="201">
        <v>0</v>
      </c>
      <c r="J496" s="201">
        <v>0</v>
      </c>
      <c r="K496" s="201">
        <v>0</v>
      </c>
      <c r="L496" s="201">
        <v>0</v>
      </c>
      <c r="M496" s="202">
        <v>3694144.9400000004</v>
      </c>
      <c r="N496" s="201">
        <v>-3694144.94</v>
      </c>
      <c r="O496" s="239">
        <v>0</v>
      </c>
      <c r="P496" s="210" t="s">
        <v>1408</v>
      </c>
      <c r="Q496" s="204"/>
      <c r="R496" s="92"/>
    </row>
    <row r="497" spans="1:18" ht="12" customHeight="1">
      <c r="A497" s="69" t="s">
        <v>1221</v>
      </c>
      <c r="B497" s="85" t="s">
        <v>1222</v>
      </c>
      <c r="C497" s="89" t="s">
        <v>1223</v>
      </c>
      <c r="D497" s="201">
        <v>1500000</v>
      </c>
      <c r="E497" s="201">
        <v>404749.11</v>
      </c>
      <c r="F497" s="201">
        <v>1166658.44</v>
      </c>
      <c r="G497" s="201">
        <v>0</v>
      </c>
      <c r="H497" s="201">
        <v>0</v>
      </c>
      <c r="I497" s="201">
        <v>0</v>
      </c>
      <c r="J497" s="201">
        <v>185979.75999999998</v>
      </c>
      <c r="K497" s="201">
        <v>0</v>
      </c>
      <c r="L497" s="201">
        <v>0</v>
      </c>
      <c r="M497" s="202">
        <v>3257387.3099999996</v>
      </c>
      <c r="N497" s="201">
        <v>-3257387.3099999996</v>
      </c>
      <c r="O497" s="239">
        <v>0</v>
      </c>
      <c r="P497" s="210" t="s">
        <v>1408</v>
      </c>
      <c r="Q497" s="204"/>
      <c r="R497" s="92"/>
    </row>
    <row r="498" spans="1:18" ht="12" customHeight="1">
      <c r="A498" s="69" t="s">
        <v>1224</v>
      </c>
      <c r="B498" s="85" t="s">
        <v>1225</v>
      </c>
      <c r="C498" s="89" t="s">
        <v>1226</v>
      </c>
      <c r="D498" s="201">
        <v>638442</v>
      </c>
      <c r="E498" s="201">
        <v>0</v>
      </c>
      <c r="F498" s="201">
        <v>1161194</v>
      </c>
      <c r="G498" s="201">
        <v>0</v>
      </c>
      <c r="H498" s="201">
        <v>0</v>
      </c>
      <c r="I498" s="201">
        <v>0</v>
      </c>
      <c r="J498" s="201">
        <v>0</v>
      </c>
      <c r="K498" s="201">
        <v>0</v>
      </c>
      <c r="L498" s="201">
        <v>0</v>
      </c>
      <c r="M498" s="202">
        <v>1799636</v>
      </c>
      <c r="N498" s="201">
        <v>-1799636</v>
      </c>
      <c r="O498" s="239">
        <v>0</v>
      </c>
      <c r="P498" s="210" t="s">
        <v>1408</v>
      </c>
      <c r="Q498" s="204"/>
      <c r="R498" s="92"/>
    </row>
    <row r="499" spans="1:18" ht="12" customHeight="1">
      <c r="A499" s="69" t="s">
        <v>1227</v>
      </c>
      <c r="B499" s="85" t="s">
        <v>1228</v>
      </c>
      <c r="C499" s="89" t="s">
        <v>1229</v>
      </c>
      <c r="D499" s="201">
        <v>275000</v>
      </c>
      <c r="E499" s="201">
        <v>2713531.09</v>
      </c>
      <c r="F499" s="201">
        <v>40555952.210000008</v>
      </c>
      <c r="G499" s="201">
        <v>29400</v>
      </c>
      <c r="H499" s="201">
        <v>2558361.81</v>
      </c>
      <c r="I499" s="201">
        <v>0</v>
      </c>
      <c r="J499" s="201">
        <v>0</v>
      </c>
      <c r="K499" s="201">
        <v>0</v>
      </c>
      <c r="L499" s="201">
        <v>0</v>
      </c>
      <c r="M499" s="202">
        <v>46132245.110000014</v>
      </c>
      <c r="N499" s="201">
        <v>-46132245.110000007</v>
      </c>
      <c r="O499" s="239">
        <v>0</v>
      </c>
      <c r="P499" s="210" t="s">
        <v>1408</v>
      </c>
      <c r="Q499" s="204"/>
      <c r="R499" s="92"/>
    </row>
    <row r="500" spans="1:18" ht="12" customHeight="1">
      <c r="A500" s="69" t="s">
        <v>1230</v>
      </c>
      <c r="B500" s="85" t="s">
        <v>1231</v>
      </c>
      <c r="C500" s="89" t="s">
        <v>1232</v>
      </c>
      <c r="D500" s="201">
        <v>51167633.030000001</v>
      </c>
      <c r="E500" s="201">
        <v>89510.42</v>
      </c>
      <c r="F500" s="201">
        <v>1197554.27</v>
      </c>
      <c r="G500" s="201">
        <v>0</v>
      </c>
      <c r="H500" s="201">
        <v>0</v>
      </c>
      <c r="I500" s="201">
        <v>0</v>
      </c>
      <c r="J500" s="201">
        <v>14939973.399999999</v>
      </c>
      <c r="K500" s="201">
        <v>0</v>
      </c>
      <c r="L500" s="201">
        <v>0</v>
      </c>
      <c r="M500" s="202">
        <v>67394671.120000005</v>
      </c>
      <c r="N500" s="201">
        <v>-67394671.120000005</v>
      </c>
      <c r="O500" s="239">
        <v>0</v>
      </c>
      <c r="P500" s="210" t="s">
        <v>1408</v>
      </c>
      <c r="Q500" s="204"/>
      <c r="R500" s="92"/>
    </row>
    <row r="501" spans="1:18" ht="12" customHeight="1">
      <c r="A501" s="69" t="s">
        <v>1233</v>
      </c>
      <c r="B501" s="85" t="s">
        <v>1234</v>
      </c>
      <c r="C501" s="89" t="s">
        <v>1235</v>
      </c>
      <c r="D501" s="201">
        <v>71122.89</v>
      </c>
      <c r="E501" s="201">
        <v>22884.440000000002</v>
      </c>
      <c r="F501" s="201">
        <v>1389305.1</v>
      </c>
      <c r="G501" s="201">
        <v>0</v>
      </c>
      <c r="H501" s="201">
        <v>0</v>
      </c>
      <c r="I501" s="201">
        <v>0</v>
      </c>
      <c r="J501" s="201">
        <v>1380305.48</v>
      </c>
      <c r="K501" s="201">
        <v>0</v>
      </c>
      <c r="L501" s="201">
        <v>3740000</v>
      </c>
      <c r="M501" s="202">
        <v>6603617.9100000001</v>
      </c>
      <c r="N501" s="201">
        <v>-6603617.9100000001</v>
      </c>
      <c r="O501" s="239">
        <v>0</v>
      </c>
      <c r="P501" s="210" t="s">
        <v>1408</v>
      </c>
      <c r="Q501" s="204"/>
      <c r="R501" s="92"/>
    </row>
    <row r="502" spans="1:18" ht="12" customHeight="1">
      <c r="A502" s="69" t="s">
        <v>1236</v>
      </c>
      <c r="B502" s="85" t="s">
        <v>1237</v>
      </c>
      <c r="C502" s="89" t="s">
        <v>1238</v>
      </c>
      <c r="D502" s="201">
        <v>0</v>
      </c>
      <c r="E502" s="201">
        <v>0</v>
      </c>
      <c r="F502" s="201">
        <v>0</v>
      </c>
      <c r="G502" s="201">
        <v>0</v>
      </c>
      <c r="H502" s="201">
        <v>0</v>
      </c>
      <c r="I502" s="201">
        <v>0</v>
      </c>
      <c r="J502" s="201">
        <v>0</v>
      </c>
      <c r="K502" s="201">
        <v>0</v>
      </c>
      <c r="L502" s="201">
        <v>214115351.10000002</v>
      </c>
      <c r="M502" s="202">
        <v>214115351.10000002</v>
      </c>
      <c r="N502" s="201">
        <v>0</v>
      </c>
      <c r="O502" s="238">
        <v>214115351.10000002</v>
      </c>
      <c r="P502" s="204" t="s">
        <v>1494</v>
      </c>
      <c r="Q502" s="204"/>
      <c r="R502" s="92"/>
    </row>
    <row r="503" spans="1:18" ht="12" customHeight="1">
      <c r="A503" s="69" t="s">
        <v>1239</v>
      </c>
      <c r="B503" s="85" t="s">
        <v>1240</v>
      </c>
      <c r="C503" s="89" t="s">
        <v>1241</v>
      </c>
      <c r="D503" s="201">
        <v>20283121.079999998</v>
      </c>
      <c r="E503" s="201">
        <v>14462309.390000001</v>
      </c>
      <c r="F503" s="201">
        <v>888545.04</v>
      </c>
      <c r="G503" s="201">
        <v>628435.97</v>
      </c>
      <c r="H503" s="201">
        <v>720918.97</v>
      </c>
      <c r="I503" s="201">
        <v>100</v>
      </c>
      <c r="J503" s="201">
        <v>369208.83</v>
      </c>
      <c r="K503" s="201">
        <v>60558.23</v>
      </c>
      <c r="L503" s="201">
        <v>-4545745.62</v>
      </c>
      <c r="M503" s="202">
        <v>32867451.889999989</v>
      </c>
      <c r="N503" s="201">
        <v>4980724.3600000003</v>
      </c>
      <c r="O503" s="238">
        <v>37848176.249999993</v>
      </c>
      <c r="P503" s="204" t="s">
        <v>1487</v>
      </c>
      <c r="Q503" s="204"/>
      <c r="R503" s="92"/>
    </row>
    <row r="504" spans="1:18" ht="12" customHeight="1">
      <c r="B504" s="231" t="s">
        <v>1495</v>
      </c>
      <c r="C504" s="232" t="s">
        <v>1496</v>
      </c>
      <c r="D504" s="201">
        <v>0</v>
      </c>
      <c r="E504" s="201">
        <v>146554571.78999999</v>
      </c>
      <c r="F504" s="201">
        <v>0</v>
      </c>
      <c r="G504" s="201">
        <v>0</v>
      </c>
      <c r="H504" s="201">
        <v>0</v>
      </c>
      <c r="I504" s="201">
        <v>0</v>
      </c>
      <c r="J504" s="201">
        <v>0</v>
      </c>
      <c r="K504" s="201">
        <v>0</v>
      </c>
      <c r="L504" s="201">
        <v>0</v>
      </c>
      <c r="M504" s="202">
        <v>146554571.78999999</v>
      </c>
      <c r="N504" s="201">
        <v>-146482628.91999999</v>
      </c>
      <c r="O504" s="209">
        <v>71942.870000004768</v>
      </c>
      <c r="P504" s="210" t="s">
        <v>1408</v>
      </c>
      <c r="Q504" s="204"/>
      <c r="R504" s="92"/>
    </row>
    <row r="505" spans="1:18" ht="12" customHeight="1">
      <c r="A505" s="69" t="s">
        <v>1242</v>
      </c>
      <c r="B505" s="85" t="s">
        <v>905</v>
      </c>
      <c r="C505" s="90" t="s">
        <v>1243</v>
      </c>
      <c r="D505" s="201">
        <v>-568229.2699999999</v>
      </c>
      <c r="E505" s="201">
        <v>414507.50999999995</v>
      </c>
      <c r="F505" s="201">
        <v>170624.68</v>
      </c>
      <c r="G505" s="201">
        <v>502.61999999999989</v>
      </c>
      <c r="H505" s="201">
        <v>8984712.6999999993</v>
      </c>
      <c r="I505" s="201">
        <v>-37961.089999999997</v>
      </c>
      <c r="J505" s="201">
        <v>-15570.869999999995</v>
      </c>
      <c r="K505" s="201">
        <v>0</v>
      </c>
      <c r="L505" s="201">
        <v>23533199.82</v>
      </c>
      <c r="M505" s="202">
        <v>32481786.100000001</v>
      </c>
      <c r="N505" s="201">
        <v>0</v>
      </c>
      <c r="O505" s="238">
        <v>32481786.100000001</v>
      </c>
      <c r="P505" s="204" t="s">
        <v>1487</v>
      </c>
      <c r="Q505" s="204"/>
      <c r="R505" s="92"/>
    </row>
    <row r="506" spans="1:18" ht="12" customHeight="1">
      <c r="B506" s="104"/>
      <c r="C506" s="90"/>
      <c r="D506" s="216"/>
      <c r="E506" s="216"/>
      <c r="F506" s="216"/>
      <c r="G506" s="216"/>
      <c r="H506" s="216"/>
      <c r="I506" s="216"/>
      <c r="J506" s="216"/>
      <c r="K506" s="216"/>
      <c r="L506" s="216"/>
      <c r="M506" s="216"/>
      <c r="N506" s="216"/>
      <c r="O506" s="216"/>
      <c r="P506" s="204"/>
      <c r="Q506" s="204"/>
      <c r="R506" s="92"/>
    </row>
    <row r="507" spans="1:18" ht="12" customHeight="1">
      <c r="B507" s="97" t="s">
        <v>1244</v>
      </c>
      <c r="C507" s="90"/>
      <c r="D507" s="217">
        <v>506153224.12000006</v>
      </c>
      <c r="E507" s="217">
        <v>509857785.5</v>
      </c>
      <c r="F507" s="217">
        <v>87118655.76000002</v>
      </c>
      <c r="G507" s="217">
        <v>14612932.6</v>
      </c>
      <c r="H507" s="217">
        <v>981972208.80000019</v>
      </c>
      <c r="I507" s="217">
        <v>-25085.579999999998</v>
      </c>
      <c r="J507" s="217">
        <v>72302154.329999998</v>
      </c>
      <c r="K507" s="217">
        <v>28379824.260000002</v>
      </c>
      <c r="L507" s="217">
        <v>199353620.13000003</v>
      </c>
      <c r="M507" s="217">
        <v>2399725319.9200001</v>
      </c>
      <c r="N507" s="217">
        <v>-736260245.91999996</v>
      </c>
      <c r="O507" s="217">
        <v>1663465073.9999995</v>
      </c>
      <c r="P507" s="204"/>
      <c r="Q507" s="204"/>
      <c r="R507" s="92"/>
    </row>
    <row r="508" spans="1:18" ht="12" customHeight="1">
      <c r="B508" s="104"/>
      <c r="C508" s="90"/>
      <c r="D508" s="218"/>
      <c r="E508" s="218"/>
      <c r="F508" s="218"/>
      <c r="G508" s="218"/>
      <c r="H508" s="218"/>
      <c r="I508" s="218"/>
      <c r="J508" s="218"/>
      <c r="K508" s="218"/>
      <c r="L508" s="218"/>
      <c r="M508" s="218"/>
      <c r="N508" s="218"/>
      <c r="O508" s="219"/>
      <c r="P508" s="204"/>
      <c r="Q508" s="204"/>
      <c r="R508" s="92"/>
    </row>
    <row r="509" spans="1:18" ht="12" customHeight="1">
      <c r="B509" s="109" t="s">
        <v>1245</v>
      </c>
      <c r="C509" s="99"/>
      <c r="D509" s="220"/>
      <c r="E509" s="220"/>
      <c r="F509" s="220"/>
      <c r="G509" s="220" t="s">
        <v>837</v>
      </c>
      <c r="H509" s="220" t="s">
        <v>837</v>
      </c>
      <c r="I509" s="220"/>
      <c r="J509" s="220" t="s">
        <v>837</v>
      </c>
      <c r="K509" s="220"/>
      <c r="L509" s="220" t="s">
        <v>837</v>
      </c>
      <c r="M509" s="220" t="s">
        <v>837</v>
      </c>
      <c r="N509" s="220" t="s">
        <v>837</v>
      </c>
      <c r="O509" s="203"/>
      <c r="P509" s="204"/>
      <c r="Q509" s="204"/>
      <c r="R509" s="92"/>
    </row>
    <row r="510" spans="1:18" ht="12" customHeight="1">
      <c r="B510" s="112"/>
      <c r="C510" s="83"/>
      <c r="D510" s="220"/>
      <c r="E510" s="220"/>
      <c r="F510" s="220"/>
      <c r="G510" s="220"/>
      <c r="H510" s="220"/>
      <c r="I510" s="220"/>
      <c r="J510" s="220"/>
      <c r="K510" s="220"/>
      <c r="L510" s="220"/>
      <c r="M510" s="220"/>
      <c r="N510" s="220"/>
      <c r="O510" s="203"/>
      <c r="P510" s="204"/>
      <c r="Q510" s="204"/>
      <c r="R510" s="116"/>
    </row>
    <row r="511" spans="1:18" ht="12" customHeight="1">
      <c r="B511" s="85" t="s">
        <v>1246</v>
      </c>
      <c r="C511" s="88" t="s">
        <v>1247</v>
      </c>
      <c r="D511" s="201">
        <v>0</v>
      </c>
      <c r="E511" s="201">
        <v>0</v>
      </c>
      <c r="F511" s="201">
        <v>0</v>
      </c>
      <c r="G511" s="201">
        <v>0</v>
      </c>
      <c r="H511" s="201">
        <v>0</v>
      </c>
      <c r="I511" s="201">
        <v>0</v>
      </c>
      <c r="J511" s="201">
        <v>0</v>
      </c>
      <c r="K511" s="201">
        <v>0</v>
      </c>
      <c r="L511" s="201">
        <v>0</v>
      </c>
      <c r="M511" s="202">
        <v>0</v>
      </c>
      <c r="N511" s="201">
        <v>0</v>
      </c>
      <c r="O511" s="203">
        <v>0</v>
      </c>
      <c r="P511" s="204"/>
      <c r="Q511" s="204"/>
      <c r="R511" s="92"/>
    </row>
    <row r="512" spans="1:18" ht="12" customHeight="1">
      <c r="A512" s="69" t="s">
        <v>1248</v>
      </c>
      <c r="B512" s="85" t="s">
        <v>1249</v>
      </c>
      <c r="C512" s="89" t="s">
        <v>1250</v>
      </c>
      <c r="D512" s="201">
        <v>5030141.7600000007</v>
      </c>
      <c r="E512" s="201">
        <v>2528240.5399999996</v>
      </c>
      <c r="F512" s="201">
        <v>7026.8099999999995</v>
      </c>
      <c r="G512" s="201">
        <v>0</v>
      </c>
      <c r="H512" s="201">
        <v>0</v>
      </c>
      <c r="I512" s="201">
        <v>0</v>
      </c>
      <c r="J512" s="201">
        <v>4657326.4300000016</v>
      </c>
      <c r="K512" s="201">
        <v>0</v>
      </c>
      <c r="L512" s="201">
        <v>-70177.289999999994</v>
      </c>
      <c r="M512" s="202">
        <v>12152558.250000004</v>
      </c>
      <c r="N512" s="201">
        <v>596</v>
      </c>
      <c r="O512" s="203">
        <v>12153154.250000004</v>
      </c>
      <c r="P512" s="204" t="s">
        <v>1491</v>
      </c>
      <c r="Q512" s="204"/>
      <c r="R512" s="92"/>
    </row>
    <row r="513" spans="1:18" ht="12" customHeight="1">
      <c r="A513" s="69" t="s">
        <v>1251</v>
      </c>
      <c r="B513" s="85" t="s">
        <v>1252</v>
      </c>
      <c r="C513" s="89" t="s">
        <v>1253</v>
      </c>
      <c r="D513" s="201">
        <v>9534101.6600000001</v>
      </c>
      <c r="E513" s="201">
        <v>11127831.390000001</v>
      </c>
      <c r="F513" s="201">
        <v>164711.36000000002</v>
      </c>
      <c r="G513" s="201">
        <v>0</v>
      </c>
      <c r="H513" s="201">
        <v>0</v>
      </c>
      <c r="I513" s="201">
        <v>0</v>
      </c>
      <c r="J513" s="201">
        <v>5286713.59</v>
      </c>
      <c r="K513" s="201">
        <v>0</v>
      </c>
      <c r="L513" s="201">
        <v>-883968.25</v>
      </c>
      <c r="M513" s="202">
        <v>25229389.75</v>
      </c>
      <c r="N513" s="201">
        <v>331445.11</v>
      </c>
      <c r="O513" s="203">
        <v>25560834.859999999</v>
      </c>
      <c r="P513" s="204" t="s">
        <v>1491</v>
      </c>
      <c r="Q513" s="204"/>
      <c r="R513" s="92"/>
    </row>
    <row r="514" spans="1:18" ht="12" customHeight="1">
      <c r="B514" s="94" t="s">
        <v>1254</v>
      </c>
      <c r="C514" s="95" t="s">
        <v>1255</v>
      </c>
      <c r="D514" s="201">
        <v>132960.16</v>
      </c>
      <c r="E514" s="201">
        <v>2006777.32</v>
      </c>
      <c r="F514" s="201">
        <v>9905.64</v>
      </c>
      <c r="G514" s="201">
        <v>0</v>
      </c>
      <c r="H514" s="201">
        <v>0</v>
      </c>
      <c r="I514" s="201">
        <v>0</v>
      </c>
      <c r="J514" s="201">
        <v>274467.78000000003</v>
      </c>
      <c r="K514" s="201">
        <v>0</v>
      </c>
      <c r="L514" s="201">
        <v>-3444137.81</v>
      </c>
      <c r="M514" s="202">
        <v>-1020026.9099999997</v>
      </c>
      <c r="N514" s="201">
        <v>0</v>
      </c>
      <c r="O514" s="203">
        <v>-1020026.9099999997</v>
      </c>
      <c r="P514" s="204" t="s">
        <v>1497</v>
      </c>
      <c r="Q514" s="204"/>
      <c r="R514" s="92"/>
    </row>
    <row r="515" spans="1:18" s="93" customFormat="1" ht="12" customHeight="1">
      <c r="B515" s="85" t="s">
        <v>1256</v>
      </c>
      <c r="C515" s="89" t="s">
        <v>1257</v>
      </c>
      <c r="D515" s="201">
        <v>0</v>
      </c>
      <c r="E515" s="201">
        <v>0</v>
      </c>
      <c r="F515" s="201">
        <v>0</v>
      </c>
      <c r="G515" s="201">
        <v>0</v>
      </c>
      <c r="H515" s="201">
        <v>0</v>
      </c>
      <c r="I515" s="201">
        <v>0</v>
      </c>
      <c r="J515" s="201">
        <v>0</v>
      </c>
      <c r="K515" s="201">
        <v>0</v>
      </c>
      <c r="L515" s="201">
        <v>0</v>
      </c>
      <c r="M515" s="202">
        <v>0</v>
      </c>
      <c r="N515" s="201">
        <v>0</v>
      </c>
      <c r="O515" s="203">
        <v>0</v>
      </c>
      <c r="P515" s="240"/>
      <c r="Q515" s="204"/>
      <c r="R515" s="92"/>
    </row>
    <row r="516" spans="1:18" ht="12" customHeight="1">
      <c r="A516" s="69" t="s">
        <v>1258</v>
      </c>
      <c r="B516" s="85" t="s">
        <v>1259</v>
      </c>
      <c r="C516" s="89" t="s">
        <v>1260</v>
      </c>
      <c r="D516" s="201">
        <v>41379.14</v>
      </c>
      <c r="E516" s="201">
        <v>598361.68999999994</v>
      </c>
      <c r="F516" s="201">
        <v>10075</v>
      </c>
      <c r="G516" s="201">
        <v>0</v>
      </c>
      <c r="H516" s="201">
        <v>0</v>
      </c>
      <c r="I516" s="201">
        <v>0</v>
      </c>
      <c r="J516" s="201">
        <v>215190</v>
      </c>
      <c r="K516" s="201">
        <v>0</v>
      </c>
      <c r="L516" s="201">
        <v>-696019.27</v>
      </c>
      <c r="M516" s="202">
        <v>168986.55999999994</v>
      </c>
      <c r="N516" s="201">
        <v>-88036</v>
      </c>
      <c r="O516" s="203">
        <v>80950.559999999939</v>
      </c>
      <c r="P516" s="241" t="s">
        <v>1498</v>
      </c>
      <c r="Q516" s="204"/>
      <c r="R516" s="92"/>
    </row>
    <row r="517" spans="1:18" ht="12" customHeight="1">
      <c r="B517" s="85" t="s">
        <v>1261</v>
      </c>
      <c r="C517" s="89" t="s">
        <v>1262</v>
      </c>
      <c r="D517" s="201">
        <v>1471255.0899999999</v>
      </c>
      <c r="E517" s="201">
        <v>2788251.11</v>
      </c>
      <c r="F517" s="201">
        <v>0</v>
      </c>
      <c r="G517" s="201">
        <v>0</v>
      </c>
      <c r="H517" s="201">
        <v>0</v>
      </c>
      <c r="I517" s="201">
        <v>0</v>
      </c>
      <c r="J517" s="201">
        <v>771453.32000000007</v>
      </c>
      <c r="K517" s="201">
        <v>0</v>
      </c>
      <c r="L517" s="201">
        <v>-4315787.1999999993</v>
      </c>
      <c r="M517" s="202">
        <v>715172.3200000003</v>
      </c>
      <c r="N517" s="201">
        <v>-585535.52</v>
      </c>
      <c r="O517" s="203">
        <v>129636.80000000028</v>
      </c>
      <c r="P517" s="241" t="s">
        <v>1499</v>
      </c>
      <c r="Q517" s="204"/>
      <c r="R517" s="92"/>
    </row>
    <row r="518" spans="1:18" ht="12" customHeight="1">
      <c r="A518" s="69" t="s">
        <v>1263</v>
      </c>
      <c r="B518" s="85" t="s">
        <v>1264</v>
      </c>
      <c r="C518" s="89" t="s">
        <v>1265</v>
      </c>
      <c r="D518" s="201">
        <v>3553381.5299999993</v>
      </c>
      <c r="E518" s="201">
        <v>15074077.020000003</v>
      </c>
      <c r="F518" s="201">
        <v>259062.44</v>
      </c>
      <c r="G518" s="201">
        <v>0</v>
      </c>
      <c r="H518" s="201">
        <v>0</v>
      </c>
      <c r="I518" s="201">
        <v>0</v>
      </c>
      <c r="J518" s="201">
        <v>1758979.53</v>
      </c>
      <c r="K518" s="201">
        <v>0</v>
      </c>
      <c r="L518" s="201">
        <v>-16107208.91</v>
      </c>
      <c r="M518" s="202">
        <v>4538291.6100000069</v>
      </c>
      <c r="N518" s="201">
        <v>-3320011.3400000003</v>
      </c>
      <c r="O518" s="203">
        <v>1218280.2700000065</v>
      </c>
      <c r="P518" s="241"/>
      <c r="Q518" s="204"/>
      <c r="R518" s="92"/>
    </row>
    <row r="519" spans="1:18" ht="12" customHeight="1">
      <c r="A519" s="69" t="s">
        <v>1266</v>
      </c>
      <c r="B519" s="85" t="s">
        <v>1267</v>
      </c>
      <c r="C519" s="89" t="s">
        <v>1268</v>
      </c>
      <c r="D519" s="201">
        <v>1008536.17</v>
      </c>
      <c r="E519" s="201">
        <v>1259324</v>
      </c>
      <c r="F519" s="201">
        <v>20655.79</v>
      </c>
      <c r="G519" s="201">
        <v>0</v>
      </c>
      <c r="H519" s="201">
        <v>0</v>
      </c>
      <c r="I519" s="201">
        <v>0</v>
      </c>
      <c r="J519" s="201">
        <v>259127.87</v>
      </c>
      <c r="K519" s="201">
        <v>0</v>
      </c>
      <c r="L519" s="201">
        <v>-2361852.52</v>
      </c>
      <c r="M519" s="202">
        <v>185791.31000000006</v>
      </c>
      <c r="N519" s="201">
        <v>-143741.29999999999</v>
      </c>
      <c r="O519" s="203">
        <v>42050.010000000068</v>
      </c>
      <c r="P519" s="241"/>
      <c r="Q519" s="204"/>
      <c r="R519" s="92"/>
    </row>
    <row r="520" spans="1:18" ht="12" customHeight="1">
      <c r="A520" s="69" t="s">
        <v>1269</v>
      </c>
      <c r="B520" s="85" t="s">
        <v>1270</v>
      </c>
      <c r="C520" s="89" t="s">
        <v>1271</v>
      </c>
      <c r="D520" s="201">
        <v>15165</v>
      </c>
      <c r="E520" s="201">
        <v>284270.21999999997</v>
      </c>
      <c r="F520" s="201">
        <v>0</v>
      </c>
      <c r="G520" s="201">
        <v>0</v>
      </c>
      <c r="H520" s="201">
        <v>0</v>
      </c>
      <c r="I520" s="201">
        <v>0</v>
      </c>
      <c r="J520" s="201">
        <v>56760.3</v>
      </c>
      <c r="K520" s="201">
        <v>0</v>
      </c>
      <c r="L520" s="201">
        <v>-281683.21999999997</v>
      </c>
      <c r="M520" s="202">
        <v>74512.299999999988</v>
      </c>
      <c r="N520" s="201">
        <v>0</v>
      </c>
      <c r="O520" s="203">
        <v>74512.299999999988</v>
      </c>
      <c r="P520" s="241"/>
      <c r="Q520" s="204"/>
      <c r="R520" s="92"/>
    </row>
    <row r="521" spans="1:18" ht="12" customHeight="1">
      <c r="A521" s="69" t="s">
        <v>1272</v>
      </c>
      <c r="B521" s="85" t="s">
        <v>1273</v>
      </c>
      <c r="C521" s="89" t="s">
        <v>1274</v>
      </c>
      <c r="D521" s="201">
        <v>0</v>
      </c>
      <c r="E521" s="201">
        <v>5000</v>
      </c>
      <c r="F521" s="201">
        <v>0</v>
      </c>
      <c r="G521" s="201">
        <v>0</v>
      </c>
      <c r="H521" s="201">
        <v>0</v>
      </c>
      <c r="I521" s="201">
        <v>0</v>
      </c>
      <c r="J521" s="201">
        <v>3527027.03</v>
      </c>
      <c r="K521" s="201">
        <v>0</v>
      </c>
      <c r="L521" s="201">
        <v>-470637.4</v>
      </c>
      <c r="M521" s="202">
        <v>3061389.63</v>
      </c>
      <c r="N521" s="201">
        <v>-3061389.63</v>
      </c>
      <c r="O521" s="203">
        <v>0</v>
      </c>
      <c r="P521" s="241"/>
      <c r="Q521" s="204"/>
      <c r="R521" s="92"/>
    </row>
    <row r="522" spans="1:18" ht="12" customHeight="1">
      <c r="B522" s="85" t="s">
        <v>1275</v>
      </c>
      <c r="C522" s="89" t="s">
        <v>1276</v>
      </c>
      <c r="D522" s="201">
        <v>70000</v>
      </c>
      <c r="E522" s="201">
        <v>5600</v>
      </c>
      <c r="F522" s="201">
        <v>48096</v>
      </c>
      <c r="G522" s="201">
        <v>0</v>
      </c>
      <c r="H522" s="201">
        <v>0</v>
      </c>
      <c r="I522" s="201">
        <v>0</v>
      </c>
      <c r="J522" s="201">
        <v>0</v>
      </c>
      <c r="K522" s="201">
        <v>0</v>
      </c>
      <c r="L522" s="201">
        <v>-123100</v>
      </c>
      <c r="M522" s="202">
        <v>596</v>
      </c>
      <c r="N522" s="201">
        <v>-596</v>
      </c>
      <c r="O522" s="203">
        <v>0</v>
      </c>
      <c r="P522" s="241"/>
      <c r="Q522" s="204"/>
      <c r="R522" s="92"/>
    </row>
    <row r="523" spans="1:18" ht="12" customHeight="1">
      <c r="B523" s="87" t="s">
        <v>1374</v>
      </c>
      <c r="C523" s="89" t="s">
        <v>1375</v>
      </c>
      <c r="D523" s="201">
        <v>353787.2</v>
      </c>
      <c r="E523" s="201">
        <v>41193</v>
      </c>
      <c r="F523" s="201">
        <v>613590.54</v>
      </c>
      <c r="G523" s="201">
        <v>0</v>
      </c>
      <c r="H523" s="201">
        <v>0</v>
      </c>
      <c r="I523" s="201">
        <v>0</v>
      </c>
      <c r="J523" s="201">
        <v>0</v>
      </c>
      <c r="K523" s="201">
        <v>0</v>
      </c>
      <c r="L523" s="201">
        <v>-100466.19</v>
      </c>
      <c r="M523" s="202">
        <v>908104.55</v>
      </c>
      <c r="N523" s="201">
        <v>-613809.55000000005</v>
      </c>
      <c r="O523" s="203">
        <v>294295</v>
      </c>
      <c r="P523" s="241"/>
      <c r="Q523" s="204"/>
      <c r="R523" s="92"/>
    </row>
    <row r="524" spans="1:18" ht="12" customHeight="1">
      <c r="A524" s="69" t="s">
        <v>1277</v>
      </c>
      <c r="B524" s="85" t="s">
        <v>1278</v>
      </c>
      <c r="C524" s="90" t="s">
        <v>1279</v>
      </c>
      <c r="D524" s="201">
        <v>3093059.19</v>
      </c>
      <c r="E524" s="201">
        <v>13884406.42</v>
      </c>
      <c r="F524" s="201">
        <v>268616</v>
      </c>
      <c r="G524" s="201">
        <v>0</v>
      </c>
      <c r="H524" s="201">
        <v>0</v>
      </c>
      <c r="I524" s="201">
        <v>0</v>
      </c>
      <c r="J524" s="201">
        <v>174662956.33000001</v>
      </c>
      <c r="K524" s="201">
        <v>0</v>
      </c>
      <c r="L524" s="201">
        <v>-179310424.87</v>
      </c>
      <c r="M524" s="202">
        <v>12598613.069999993</v>
      </c>
      <c r="N524" s="201">
        <v>-11022751.460000001</v>
      </c>
      <c r="O524" s="203">
        <v>1575861.609999992</v>
      </c>
      <c r="P524" s="241"/>
      <c r="Q524" s="204"/>
      <c r="R524" s="92"/>
    </row>
    <row r="525" spans="1:18" ht="12" customHeight="1">
      <c r="A525" s="69" t="s">
        <v>1280</v>
      </c>
      <c r="B525" s="117" t="s">
        <v>1281</v>
      </c>
      <c r="C525" s="89" t="s">
        <v>1282</v>
      </c>
      <c r="D525" s="201">
        <v>9491434.4299999997</v>
      </c>
      <c r="E525" s="201">
        <v>1361018.67</v>
      </c>
      <c r="F525" s="201">
        <v>115517.28</v>
      </c>
      <c r="G525" s="201">
        <v>0</v>
      </c>
      <c r="H525" s="201">
        <v>0</v>
      </c>
      <c r="I525" s="201">
        <v>0</v>
      </c>
      <c r="J525" s="201">
        <v>26272192.02</v>
      </c>
      <c r="K525" s="201">
        <v>0</v>
      </c>
      <c r="L525" s="201">
        <v>-713278.35</v>
      </c>
      <c r="M525" s="202">
        <v>36526884.049999997</v>
      </c>
      <c r="N525" s="201">
        <v>636229.07999999996</v>
      </c>
      <c r="O525" s="203">
        <v>37163113.129999995</v>
      </c>
      <c r="P525" s="204" t="s">
        <v>1491</v>
      </c>
      <c r="Q525" s="204"/>
      <c r="R525" s="92"/>
    </row>
    <row r="526" spans="1:18" ht="12" customHeight="1">
      <c r="A526" s="69" t="s">
        <v>1283</v>
      </c>
      <c r="B526" s="85" t="s">
        <v>163</v>
      </c>
      <c r="C526" s="90" t="s">
        <v>1284</v>
      </c>
      <c r="D526" s="201">
        <v>0</v>
      </c>
      <c r="E526" s="201">
        <v>0</v>
      </c>
      <c r="F526" s="201">
        <v>0</v>
      </c>
      <c r="G526" s="201">
        <v>0</v>
      </c>
      <c r="H526" s="201">
        <v>0</v>
      </c>
      <c r="I526" s="201">
        <v>0</v>
      </c>
      <c r="J526" s="201">
        <v>0</v>
      </c>
      <c r="K526" s="201">
        <v>0</v>
      </c>
      <c r="L526" s="201">
        <v>0</v>
      </c>
      <c r="M526" s="202">
        <v>0</v>
      </c>
      <c r="N526" s="201">
        <v>0</v>
      </c>
      <c r="O526" s="203">
        <v>0</v>
      </c>
      <c r="P526" s="241"/>
      <c r="Q526" s="204"/>
      <c r="R526" s="92"/>
    </row>
    <row r="527" spans="1:18" ht="12" customHeight="1">
      <c r="A527" s="69" t="s">
        <v>1285</v>
      </c>
      <c r="B527" s="85" t="s">
        <v>1286</v>
      </c>
      <c r="C527" s="90" t="s">
        <v>1287</v>
      </c>
      <c r="D527" s="201">
        <v>0</v>
      </c>
      <c r="E527" s="201">
        <v>0</v>
      </c>
      <c r="F527" s="201">
        <v>0</v>
      </c>
      <c r="G527" s="201">
        <v>0</v>
      </c>
      <c r="H527" s="201">
        <v>0</v>
      </c>
      <c r="I527" s="201">
        <v>0</v>
      </c>
      <c r="J527" s="201">
        <v>6398932.9000000004</v>
      </c>
      <c r="K527" s="201">
        <v>0</v>
      </c>
      <c r="L527" s="201">
        <v>-6398932.9000000004</v>
      </c>
      <c r="M527" s="202">
        <v>0</v>
      </c>
      <c r="N527" s="201">
        <v>0</v>
      </c>
      <c r="O527" s="203">
        <v>0</v>
      </c>
      <c r="P527" s="241"/>
      <c r="Q527" s="204"/>
      <c r="R527" s="92"/>
    </row>
    <row r="528" spans="1:18" ht="12" customHeight="1">
      <c r="A528" s="69" t="s">
        <v>1288</v>
      </c>
      <c r="B528" s="85" t="s">
        <v>172</v>
      </c>
      <c r="C528" s="89" t="s">
        <v>1289</v>
      </c>
      <c r="D528" s="201">
        <v>782273.77</v>
      </c>
      <c r="E528" s="201">
        <v>2587405.11</v>
      </c>
      <c r="F528" s="201">
        <v>0</v>
      </c>
      <c r="G528" s="201">
        <v>0</v>
      </c>
      <c r="H528" s="201">
        <v>0</v>
      </c>
      <c r="I528" s="201">
        <v>0</v>
      </c>
      <c r="J528" s="201">
        <v>14204077.680000002</v>
      </c>
      <c r="K528" s="201">
        <v>0</v>
      </c>
      <c r="L528" s="201">
        <v>-15608699.189999998</v>
      </c>
      <c r="M528" s="202">
        <v>1965057.3700000048</v>
      </c>
      <c r="N528" s="201">
        <v>-1923623.3699999996</v>
      </c>
      <c r="O528" s="203">
        <v>41434.000000005122</v>
      </c>
      <c r="P528" s="241"/>
      <c r="Q528" s="204"/>
      <c r="R528" s="92"/>
    </row>
    <row r="529" spans="1:18" ht="12" customHeight="1">
      <c r="B529" s="104"/>
      <c r="C529" s="90"/>
      <c r="D529" s="216"/>
      <c r="E529" s="216"/>
      <c r="F529" s="216"/>
      <c r="G529" s="216"/>
      <c r="H529" s="216"/>
      <c r="I529" s="216"/>
      <c r="J529" s="216"/>
      <c r="K529" s="216"/>
      <c r="L529" s="216"/>
      <c r="M529" s="216"/>
      <c r="N529" s="216"/>
      <c r="O529" s="216"/>
      <c r="P529" s="204"/>
      <c r="Q529" s="204"/>
      <c r="R529" s="92"/>
    </row>
    <row r="530" spans="1:18" ht="12" customHeight="1" thickBot="1">
      <c r="B530" s="97" t="s">
        <v>1290</v>
      </c>
      <c r="C530" s="90"/>
      <c r="D530" s="217">
        <v>34577475.100000009</v>
      </c>
      <c r="E530" s="217">
        <v>53551756.49000001</v>
      </c>
      <c r="F530" s="217">
        <v>1517256.86</v>
      </c>
      <c r="G530" s="217">
        <v>0</v>
      </c>
      <c r="H530" s="217">
        <v>0</v>
      </c>
      <c r="I530" s="217">
        <v>0</v>
      </c>
      <c r="J530" s="217">
        <v>238345204.78000003</v>
      </c>
      <c r="K530" s="217">
        <v>0</v>
      </c>
      <c r="L530" s="217">
        <v>-230886373.37</v>
      </c>
      <c r="M530" s="217">
        <v>97105319.860000014</v>
      </c>
      <c r="N530" s="217">
        <v>-19791223.980000004</v>
      </c>
      <c r="O530" s="217">
        <v>77314095.879999995</v>
      </c>
      <c r="P530" s="204"/>
      <c r="Q530" s="204"/>
      <c r="R530" s="92"/>
    </row>
    <row r="531" spans="1:18" ht="12" customHeight="1">
      <c r="B531" s="96"/>
      <c r="C531" s="90"/>
      <c r="D531" s="242"/>
      <c r="E531" s="242"/>
      <c r="F531" s="242"/>
      <c r="G531" s="242"/>
      <c r="H531" s="242"/>
      <c r="I531" s="242"/>
      <c r="J531" s="242"/>
      <c r="K531" s="242"/>
      <c r="L531" s="242"/>
      <c r="M531" s="242"/>
      <c r="N531" s="242"/>
      <c r="O531" s="242"/>
      <c r="P531" s="204"/>
      <c r="Q531" s="204"/>
      <c r="R531" s="92"/>
    </row>
    <row r="532" spans="1:18" ht="12" customHeight="1">
      <c r="B532" s="97" t="s">
        <v>1291</v>
      </c>
      <c r="D532" s="243">
        <v>2409685734.5220003</v>
      </c>
      <c r="E532" s="243">
        <v>716250374.30299997</v>
      </c>
      <c r="F532" s="243">
        <v>106948921.28000002</v>
      </c>
      <c r="G532" s="243">
        <v>14849203.859999999</v>
      </c>
      <c r="H532" s="243">
        <v>982044879.0400002</v>
      </c>
      <c r="I532" s="243">
        <v>-25085.579999999998</v>
      </c>
      <c r="J532" s="243">
        <v>316616219.36000001</v>
      </c>
      <c r="K532" s="243">
        <v>28379824.260000002</v>
      </c>
      <c r="L532" s="243">
        <v>-31532753.23999998</v>
      </c>
      <c r="M532" s="243">
        <v>4543217317.8050003</v>
      </c>
      <c r="N532" s="243">
        <v>-756109555.30999994</v>
      </c>
      <c r="O532" s="243">
        <v>3787107762.4949994</v>
      </c>
      <c r="P532" s="204"/>
      <c r="Q532" s="204"/>
      <c r="R532" s="92"/>
    </row>
    <row r="533" spans="1:18" s="66" customFormat="1" ht="12" customHeight="1">
      <c r="A533" s="69"/>
      <c r="B533" s="120" t="s">
        <v>1292</v>
      </c>
      <c r="C533" s="121"/>
      <c r="D533" s="244">
        <v>-37105593.852000713</v>
      </c>
      <c r="E533" s="244">
        <v>11014852.527000189</v>
      </c>
      <c r="F533" s="244">
        <v>-13209935.050000012</v>
      </c>
      <c r="G533" s="244">
        <v>42412131.270000003</v>
      </c>
      <c r="H533" s="244">
        <v>2829576.6229999065</v>
      </c>
      <c r="I533" s="244">
        <v>39808.58</v>
      </c>
      <c r="J533" s="244">
        <v>-68312158.350000024</v>
      </c>
      <c r="K533" s="244">
        <v>2473362.1199999973</v>
      </c>
      <c r="L533" s="244">
        <v>18142351.169999976</v>
      </c>
      <c r="M533" s="244">
        <v>-41715604.961999893</v>
      </c>
      <c r="N533" s="245">
        <v>13048570.139999866</v>
      </c>
      <c r="O533" s="244">
        <v>-28667034.82199955</v>
      </c>
      <c r="P533" s="246" t="s">
        <v>1500</v>
      </c>
      <c r="Q533" s="204"/>
      <c r="R533" s="92"/>
    </row>
    <row r="534" spans="1:18" s="66" customFormat="1" ht="12" customHeight="1">
      <c r="A534" s="69"/>
      <c r="B534" s="122"/>
      <c r="C534" s="121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47"/>
      <c r="P534" s="248"/>
      <c r="Q534" s="204"/>
      <c r="R534" s="68"/>
    </row>
    <row r="535" spans="1:18" s="66" customFormat="1" ht="12" customHeight="1">
      <c r="A535" s="69"/>
      <c r="B535" s="122"/>
      <c r="C535" s="121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47"/>
      <c r="P535" s="248"/>
      <c r="Q535" s="204"/>
      <c r="R535" s="68"/>
    </row>
    <row r="536" spans="1:18" ht="12" customHeight="1">
      <c r="B536" s="123"/>
      <c r="C536" s="124"/>
      <c r="D536" s="249"/>
      <c r="E536" s="250"/>
      <c r="F536" s="250"/>
      <c r="G536" s="250"/>
      <c r="H536" s="250"/>
      <c r="I536" s="250"/>
      <c r="J536" s="250"/>
      <c r="K536" s="250"/>
      <c r="L536" s="250"/>
      <c r="M536" s="250"/>
      <c r="N536" s="250"/>
      <c r="O536" s="251"/>
      <c r="P536" s="204"/>
      <c r="Q536" s="204"/>
    </row>
    <row r="537" spans="1:18" ht="12" customHeight="1">
      <c r="B537" s="126" t="s">
        <v>837</v>
      </c>
      <c r="C537" s="127" t="s">
        <v>837</v>
      </c>
      <c r="D537" s="252" t="s">
        <v>1293</v>
      </c>
      <c r="E537" s="250"/>
      <c r="F537" s="250"/>
      <c r="G537" s="250"/>
      <c r="H537" s="250"/>
      <c r="I537" s="250"/>
      <c r="J537" s="250"/>
      <c r="K537" s="250"/>
      <c r="L537" s="250"/>
      <c r="M537" s="250"/>
      <c r="N537" s="250"/>
      <c r="O537" s="251"/>
      <c r="P537" s="204"/>
      <c r="Q537" s="204"/>
    </row>
    <row r="538" spans="1:18" ht="12" customHeight="1">
      <c r="B538" s="126"/>
      <c r="C538" s="127" t="s">
        <v>1294</v>
      </c>
      <c r="D538" s="252" t="s">
        <v>1295</v>
      </c>
      <c r="E538" s="250"/>
      <c r="F538" s="250"/>
      <c r="G538" s="250"/>
      <c r="H538" s="250"/>
      <c r="I538" s="250"/>
      <c r="J538" s="250"/>
      <c r="K538" s="250"/>
      <c r="L538" s="250"/>
      <c r="M538" s="250"/>
      <c r="N538" s="250"/>
      <c r="O538" s="251"/>
      <c r="P538" s="204"/>
      <c r="Q538" s="204"/>
    </row>
    <row r="539" spans="1:18" ht="12" customHeight="1">
      <c r="B539" s="128" t="s">
        <v>1296</v>
      </c>
      <c r="C539" s="129" t="s">
        <v>1297</v>
      </c>
      <c r="D539" s="253" t="s">
        <v>1298</v>
      </c>
      <c r="E539" s="254"/>
      <c r="F539" s="254"/>
      <c r="G539" s="254"/>
      <c r="H539" s="254"/>
      <c r="I539" s="254"/>
      <c r="J539" s="254"/>
      <c r="K539" s="254"/>
      <c r="L539" s="254"/>
      <c r="M539" s="254"/>
      <c r="N539" s="254"/>
      <c r="O539" s="251"/>
      <c r="P539" s="204"/>
      <c r="Q539" s="204"/>
    </row>
    <row r="540" spans="1:18" ht="12" customHeight="1">
      <c r="B540" s="104"/>
      <c r="C540" s="130"/>
      <c r="D540" s="220"/>
      <c r="E540" s="220"/>
      <c r="F540" s="220"/>
      <c r="G540" s="220"/>
      <c r="H540" s="220"/>
      <c r="I540" s="220"/>
      <c r="J540" s="220"/>
      <c r="K540" s="220"/>
      <c r="L540" s="220"/>
      <c r="M540" s="220"/>
      <c r="N540" s="255"/>
      <c r="O540" s="219"/>
      <c r="P540" s="204"/>
      <c r="Q540" s="204"/>
    </row>
    <row r="541" spans="1:18" ht="14.25">
      <c r="B541" s="85" t="s">
        <v>418</v>
      </c>
      <c r="C541" s="90" t="s">
        <v>419</v>
      </c>
      <c r="D541" s="201">
        <v>60692041.440000005</v>
      </c>
      <c r="E541" s="201">
        <v>32858792.049999997</v>
      </c>
      <c r="F541" s="201">
        <v>857758.44000000006</v>
      </c>
      <c r="G541" s="201">
        <v>0</v>
      </c>
      <c r="H541" s="201">
        <v>41280.83</v>
      </c>
      <c r="I541" s="201">
        <v>2814.1</v>
      </c>
      <c r="J541" s="201">
        <v>155448203.96000004</v>
      </c>
      <c r="K541" s="201">
        <v>0</v>
      </c>
      <c r="L541" s="201">
        <v>0</v>
      </c>
      <c r="M541" s="202">
        <v>249900890.82000005</v>
      </c>
      <c r="N541" s="201">
        <v>0</v>
      </c>
      <c r="O541" s="203">
        <v>249900890.82000005</v>
      </c>
      <c r="P541" s="256" t="s">
        <v>1501</v>
      </c>
      <c r="Q541" s="204"/>
    </row>
    <row r="542" spans="1:18" ht="12" customHeight="1">
      <c r="B542" s="85" t="s">
        <v>421</v>
      </c>
      <c r="C542" s="90" t="s">
        <v>422</v>
      </c>
      <c r="D542" s="201">
        <v>0</v>
      </c>
      <c r="E542" s="201">
        <v>0</v>
      </c>
      <c r="F542" s="201">
        <v>0</v>
      </c>
      <c r="G542" s="201">
        <v>0</v>
      </c>
      <c r="H542" s="201">
        <v>0</v>
      </c>
      <c r="I542" s="201">
        <v>0</v>
      </c>
      <c r="J542" s="201">
        <v>0</v>
      </c>
      <c r="K542" s="201">
        <v>0</v>
      </c>
      <c r="L542" s="201">
        <v>0</v>
      </c>
      <c r="M542" s="202">
        <v>0</v>
      </c>
      <c r="N542" s="201">
        <v>0</v>
      </c>
      <c r="O542" s="203">
        <v>0</v>
      </c>
      <c r="P542" s="204" t="s">
        <v>1502</v>
      </c>
      <c r="Q542" s="204"/>
    </row>
    <row r="543" spans="1:18" ht="12" customHeight="1">
      <c r="B543" s="85" t="s">
        <v>424</v>
      </c>
      <c r="C543" s="90" t="s">
        <v>425</v>
      </c>
      <c r="D543" s="201">
        <v>0</v>
      </c>
      <c r="E543" s="201">
        <v>213247.85</v>
      </c>
      <c r="F543" s="201">
        <v>0</v>
      </c>
      <c r="G543" s="201">
        <v>0</v>
      </c>
      <c r="H543" s="201">
        <v>0</v>
      </c>
      <c r="I543" s="201">
        <v>0</v>
      </c>
      <c r="J543" s="201">
        <v>0</v>
      </c>
      <c r="K543" s="201">
        <v>0</v>
      </c>
      <c r="L543" s="201">
        <v>0</v>
      </c>
      <c r="M543" s="202">
        <v>213247.85</v>
      </c>
      <c r="N543" s="201">
        <v>0</v>
      </c>
      <c r="O543" s="203">
        <v>213247.85</v>
      </c>
      <c r="P543" s="204" t="s">
        <v>1503</v>
      </c>
      <c r="Q543" s="204"/>
    </row>
    <row r="544" spans="1:18" ht="12" customHeight="1">
      <c r="B544" s="85" t="s">
        <v>427</v>
      </c>
      <c r="C544" s="90" t="s">
        <v>428</v>
      </c>
      <c r="D544" s="201">
        <v>1957295</v>
      </c>
      <c r="E544" s="201">
        <v>75510.42</v>
      </c>
      <c r="F544" s="201">
        <v>1216015.07</v>
      </c>
      <c r="G544" s="201">
        <v>0</v>
      </c>
      <c r="H544" s="201">
        <v>0</v>
      </c>
      <c r="I544" s="201">
        <v>0</v>
      </c>
      <c r="J544" s="201">
        <v>0</v>
      </c>
      <c r="K544" s="201">
        <v>0</v>
      </c>
      <c r="L544" s="201">
        <v>0</v>
      </c>
      <c r="M544" s="202">
        <v>3248820.49</v>
      </c>
      <c r="N544" s="201">
        <v>0</v>
      </c>
      <c r="O544" s="203">
        <v>3248820.49</v>
      </c>
      <c r="P544" s="204" t="s">
        <v>1504</v>
      </c>
      <c r="Q544" s="204"/>
      <c r="R544" s="66"/>
    </row>
    <row r="545" spans="1:18" ht="12" customHeight="1">
      <c r="B545" s="85" t="s">
        <v>430</v>
      </c>
      <c r="C545" s="90" t="s">
        <v>431</v>
      </c>
      <c r="D545" s="201">
        <v>325000</v>
      </c>
      <c r="E545" s="201">
        <v>0</v>
      </c>
      <c r="F545" s="201">
        <v>0</v>
      </c>
      <c r="G545" s="201">
        <v>0</v>
      </c>
      <c r="H545" s="201">
        <v>0</v>
      </c>
      <c r="I545" s="201">
        <v>0</v>
      </c>
      <c r="J545" s="201">
        <v>0</v>
      </c>
      <c r="K545" s="201">
        <v>0</v>
      </c>
      <c r="L545" s="201">
        <v>0</v>
      </c>
      <c r="M545" s="202">
        <v>325000</v>
      </c>
      <c r="N545" s="201">
        <v>0</v>
      </c>
      <c r="O545" s="203">
        <v>325000</v>
      </c>
      <c r="P545" s="204" t="s">
        <v>1505</v>
      </c>
      <c r="Q545" s="204"/>
      <c r="R545" s="66"/>
    </row>
    <row r="546" spans="1:18" ht="12" customHeight="1">
      <c r="B546" s="85" t="s">
        <v>433</v>
      </c>
      <c r="C546" s="90" t="s">
        <v>434</v>
      </c>
      <c r="D546" s="201">
        <v>0</v>
      </c>
      <c r="E546" s="201">
        <v>3841739.76</v>
      </c>
      <c r="F546" s="201">
        <v>0</v>
      </c>
      <c r="G546" s="201">
        <v>0</v>
      </c>
      <c r="H546" s="201">
        <v>0</v>
      </c>
      <c r="I546" s="201">
        <v>0</v>
      </c>
      <c r="J546" s="201">
        <v>0</v>
      </c>
      <c r="K546" s="201">
        <v>0</v>
      </c>
      <c r="L546" s="201">
        <v>0</v>
      </c>
      <c r="M546" s="202">
        <v>3841739.76</v>
      </c>
      <c r="N546" s="201">
        <v>0</v>
      </c>
      <c r="O546" s="203">
        <v>3841739.76</v>
      </c>
      <c r="P546" s="204" t="s">
        <v>1506</v>
      </c>
      <c r="Q546" s="204"/>
      <c r="R546" s="66"/>
    </row>
    <row r="547" spans="1:18" ht="12" customHeight="1">
      <c r="B547" s="85" t="s">
        <v>436</v>
      </c>
      <c r="C547" s="90" t="s">
        <v>437</v>
      </c>
      <c r="D547" s="201">
        <v>0</v>
      </c>
      <c r="E547" s="201">
        <v>0</v>
      </c>
      <c r="F547" s="201">
        <v>0</v>
      </c>
      <c r="G547" s="201">
        <v>0</v>
      </c>
      <c r="H547" s="201">
        <v>0</v>
      </c>
      <c r="I547" s="201">
        <v>0</v>
      </c>
      <c r="J547" s="201">
        <v>0</v>
      </c>
      <c r="K547" s="201">
        <v>0</v>
      </c>
      <c r="L547" s="201">
        <v>0</v>
      </c>
      <c r="M547" s="202">
        <v>0</v>
      </c>
      <c r="N547" s="201">
        <v>0</v>
      </c>
      <c r="O547" s="203">
        <v>0</v>
      </c>
      <c r="P547" s="204" t="s">
        <v>1507</v>
      </c>
      <c r="Q547" s="204"/>
    </row>
    <row r="548" spans="1:18" ht="12" customHeight="1">
      <c r="B548" s="85" t="s">
        <v>442</v>
      </c>
      <c r="C548" s="90" t="s">
        <v>443</v>
      </c>
      <c r="D548" s="201">
        <v>34685927.590000004</v>
      </c>
      <c r="E548" s="201">
        <v>0</v>
      </c>
      <c r="F548" s="201">
        <v>0</v>
      </c>
      <c r="G548" s="201">
        <v>10794371.109999999</v>
      </c>
      <c r="H548" s="201">
        <v>0</v>
      </c>
      <c r="I548" s="201">
        <v>0</v>
      </c>
      <c r="J548" s="201">
        <v>28325643.760000002</v>
      </c>
      <c r="K548" s="201">
        <v>0</v>
      </c>
      <c r="L548" s="201">
        <v>0</v>
      </c>
      <c r="M548" s="202">
        <v>73805942.460000008</v>
      </c>
      <c r="N548" s="201">
        <v>0</v>
      </c>
      <c r="O548" s="203">
        <v>73805942.460000008</v>
      </c>
      <c r="P548" s="204"/>
      <c r="Q548" s="204"/>
    </row>
    <row r="549" spans="1:18" ht="12" customHeight="1">
      <c r="A549" s="68"/>
      <c r="B549" s="85" t="s">
        <v>445</v>
      </c>
      <c r="C549" s="90" t="s">
        <v>446</v>
      </c>
      <c r="D549" s="201">
        <v>0</v>
      </c>
      <c r="E549" s="201">
        <v>-3355621.2899999972</v>
      </c>
      <c r="F549" s="201">
        <v>2890708.94</v>
      </c>
      <c r="G549" s="201">
        <v>8214573.5499999989</v>
      </c>
      <c r="H549" s="201">
        <v>2176827.2500000019</v>
      </c>
      <c r="I549" s="201">
        <v>0</v>
      </c>
      <c r="J549" s="201">
        <v>24808177.800000001</v>
      </c>
      <c r="K549" s="201">
        <v>62510.899999999994</v>
      </c>
      <c r="L549" s="201">
        <v>0</v>
      </c>
      <c r="M549" s="202">
        <v>34797177.149999999</v>
      </c>
      <c r="N549" s="201">
        <v>0</v>
      </c>
      <c r="O549" s="203">
        <v>34797177.149999999</v>
      </c>
      <c r="P549" s="204"/>
      <c r="Q549" s="204"/>
    </row>
    <row r="550" spans="1:18" ht="12" customHeight="1">
      <c r="A550" s="68"/>
      <c r="B550" s="85" t="s">
        <v>448</v>
      </c>
      <c r="C550" s="90" t="s">
        <v>449</v>
      </c>
      <c r="D550" s="201">
        <v>395575611.87999994</v>
      </c>
      <c r="E550" s="201">
        <v>70587665.150000006</v>
      </c>
      <c r="F550" s="201">
        <v>149536755.13000003</v>
      </c>
      <c r="G550" s="201">
        <v>185751971.74000001</v>
      </c>
      <c r="H550" s="201">
        <v>19477941.310000017</v>
      </c>
      <c r="I550" s="201">
        <v>59190.07</v>
      </c>
      <c r="J550" s="201">
        <v>725254857.20500004</v>
      </c>
      <c r="K550" s="201">
        <v>557341.29000000015</v>
      </c>
      <c r="L550" s="201">
        <v>1288987262.97</v>
      </c>
      <c r="M550" s="202">
        <v>2835788596.7449999</v>
      </c>
      <c r="N550" s="201">
        <v>0</v>
      </c>
      <c r="O550" s="203">
        <v>2835788596.7449999</v>
      </c>
      <c r="P550" s="204"/>
      <c r="Q550" s="204"/>
    </row>
    <row r="551" spans="1:18" ht="12" customHeight="1">
      <c r="A551" s="68"/>
      <c r="B551" s="85" t="s">
        <v>472</v>
      </c>
      <c r="C551" s="90" t="s">
        <v>473</v>
      </c>
      <c r="D551" s="201">
        <v>0</v>
      </c>
      <c r="E551" s="201">
        <v>0</v>
      </c>
      <c r="F551" s="201">
        <v>0</v>
      </c>
      <c r="G551" s="201">
        <v>0</v>
      </c>
      <c r="H551" s="201">
        <v>0</v>
      </c>
      <c r="I551" s="201">
        <v>0</v>
      </c>
      <c r="J551" s="201">
        <v>0</v>
      </c>
      <c r="K551" s="201">
        <v>0</v>
      </c>
      <c r="L551" s="201">
        <v>2823570222.8099995</v>
      </c>
      <c r="M551" s="202">
        <v>2823570222.8099995</v>
      </c>
      <c r="N551" s="201">
        <v>0</v>
      </c>
      <c r="O551" s="203">
        <v>2823570222.8099995</v>
      </c>
      <c r="P551" s="204" t="s">
        <v>1508</v>
      </c>
      <c r="Q551" s="204"/>
    </row>
    <row r="552" spans="1:18" ht="12" customHeight="1">
      <c r="A552" s="68"/>
      <c r="B552" s="113" t="s">
        <v>1299</v>
      </c>
      <c r="C552" s="90"/>
      <c r="D552" s="216">
        <v>493235875.90999997</v>
      </c>
      <c r="E552" s="216">
        <v>104221333.94</v>
      </c>
      <c r="F552" s="216">
        <v>154501237.58000001</v>
      </c>
      <c r="G552" s="216">
        <v>204760916.40000001</v>
      </c>
      <c r="H552" s="216">
        <v>21696049.390000019</v>
      </c>
      <c r="I552" s="216">
        <v>62004.17</v>
      </c>
      <c r="J552" s="216">
        <v>933836882.72500014</v>
      </c>
      <c r="K552" s="216">
        <v>619852.19000000018</v>
      </c>
      <c r="L552" s="216">
        <v>4112557485.7799997</v>
      </c>
      <c r="M552" s="216">
        <v>6025491638.0849991</v>
      </c>
      <c r="N552" s="216">
        <v>0</v>
      </c>
      <c r="O552" s="216">
        <v>6025491638.0849991</v>
      </c>
      <c r="P552" s="204"/>
      <c r="Q552" s="204"/>
    </row>
    <row r="553" spans="1:18" ht="12" customHeight="1">
      <c r="A553" s="68"/>
      <c r="B553" s="85" t="s">
        <v>1300</v>
      </c>
      <c r="C553" s="90" t="s">
        <v>440</v>
      </c>
      <c r="D553" s="201">
        <v>-1352756679.77</v>
      </c>
      <c r="E553" s="201">
        <v>-1074929.52</v>
      </c>
      <c r="F553" s="201">
        <v>-328986.39</v>
      </c>
      <c r="G553" s="201">
        <v>0</v>
      </c>
      <c r="H553" s="201">
        <v>0</v>
      </c>
      <c r="I553" s="201">
        <v>0</v>
      </c>
      <c r="J553" s="201">
        <v>-22066.53</v>
      </c>
      <c r="K553" s="201">
        <v>0</v>
      </c>
      <c r="L553" s="201">
        <v>0</v>
      </c>
      <c r="M553" s="202">
        <v>-1354182662.21</v>
      </c>
      <c r="N553" s="201">
        <v>0</v>
      </c>
      <c r="O553" s="203">
        <v>-1354182662.21</v>
      </c>
      <c r="P553" s="204"/>
      <c r="Q553" s="204"/>
    </row>
    <row r="554" spans="1:18" ht="12" customHeight="1" thickBot="1">
      <c r="A554" s="68"/>
      <c r="B554" s="113" t="s">
        <v>1301</v>
      </c>
      <c r="C554" s="90"/>
      <c r="D554" s="216">
        <v>-859520803.86000001</v>
      </c>
      <c r="E554" s="216">
        <v>103146404.42</v>
      </c>
      <c r="F554" s="216">
        <v>154172251.19000003</v>
      </c>
      <c r="G554" s="216">
        <v>204760916.40000001</v>
      </c>
      <c r="H554" s="216">
        <v>21696049.390000019</v>
      </c>
      <c r="I554" s="216">
        <v>62004.17</v>
      </c>
      <c r="J554" s="216">
        <v>933814816.19500017</v>
      </c>
      <c r="K554" s="216">
        <v>619852.19000000018</v>
      </c>
      <c r="L554" s="216">
        <v>4112557485.7799997</v>
      </c>
      <c r="M554" s="216">
        <v>4671308975.874999</v>
      </c>
      <c r="N554" s="216">
        <v>0</v>
      </c>
      <c r="O554" s="257">
        <v>4671308975.874999</v>
      </c>
      <c r="P554" s="204"/>
      <c r="Q554" s="204"/>
    </row>
    <row r="555" spans="1:18" ht="12" customHeight="1" thickTop="1">
      <c r="A555" s="68"/>
      <c r="B555" s="104"/>
      <c r="C555" s="90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2"/>
      <c r="Q555" s="119"/>
    </row>
    <row r="556" spans="1:18" ht="12" customHeight="1">
      <c r="A556" s="68"/>
      <c r="B556" s="104" t="s">
        <v>1509</v>
      </c>
      <c r="C556" s="90"/>
      <c r="D556" s="133"/>
      <c r="E556" s="133"/>
      <c r="F556" s="133"/>
      <c r="G556" s="133"/>
      <c r="H556" s="133"/>
      <c r="I556" s="134"/>
      <c r="J556" s="134"/>
      <c r="K556" s="134"/>
      <c r="L556" s="134"/>
      <c r="M556" s="134"/>
      <c r="N556" s="134"/>
      <c r="Q556" s="119"/>
    </row>
    <row r="557" spans="1:18" ht="12" customHeight="1">
      <c r="A557" s="68"/>
      <c r="B557" s="135" t="s">
        <v>1302</v>
      </c>
      <c r="C557" s="136"/>
      <c r="D557" s="201">
        <v>382307750.86000007</v>
      </c>
      <c r="E557" s="137" t="s">
        <v>1303</v>
      </c>
      <c r="F557" s="133"/>
      <c r="G557" s="133"/>
      <c r="H557" s="133"/>
      <c r="I557" s="133"/>
      <c r="J557" s="133"/>
      <c r="K557" s="133"/>
      <c r="L557" s="133"/>
      <c r="M557" s="133"/>
      <c r="N557" s="133"/>
      <c r="Q557" s="119"/>
    </row>
    <row r="558" spans="1:18" ht="12" customHeight="1">
      <c r="A558" s="68"/>
      <c r="B558" s="135" t="s">
        <v>1304</v>
      </c>
      <c r="C558" s="136"/>
      <c r="D558" s="201">
        <v>0</v>
      </c>
      <c r="E558" s="138"/>
      <c r="F558" s="133"/>
      <c r="G558" s="133"/>
      <c r="H558" s="133"/>
      <c r="I558" s="133"/>
      <c r="J558" s="133"/>
      <c r="K558" s="133"/>
      <c r="L558" s="133"/>
      <c r="M558" s="133"/>
      <c r="N558" s="133"/>
      <c r="Q558" s="119"/>
    </row>
    <row r="559" spans="1:18" ht="12" customHeight="1">
      <c r="A559" s="68"/>
      <c r="B559" s="135" t="s">
        <v>1305</v>
      </c>
      <c r="C559" s="136"/>
      <c r="D559" s="201">
        <v>0</v>
      </c>
      <c r="E559" s="138"/>
      <c r="F559" s="133"/>
      <c r="G559" s="133"/>
      <c r="H559" s="133"/>
      <c r="I559" s="133"/>
      <c r="J559" s="133"/>
      <c r="K559" s="133"/>
      <c r="L559" s="133"/>
      <c r="M559" s="133"/>
      <c r="N559" s="133"/>
      <c r="Q559" s="119"/>
    </row>
    <row r="560" spans="1:18" ht="12" customHeight="1">
      <c r="A560" s="68"/>
      <c r="B560" s="135" t="s">
        <v>1306</v>
      </c>
      <c r="C560" s="136"/>
      <c r="D560" s="139">
        <v>382307750.86000007</v>
      </c>
      <c r="E560" s="138"/>
      <c r="F560" s="133"/>
      <c r="G560" s="133"/>
      <c r="H560" s="133"/>
      <c r="I560" s="133"/>
      <c r="J560" s="133"/>
      <c r="K560" s="133"/>
      <c r="L560" s="133"/>
      <c r="M560" s="133"/>
      <c r="N560" s="133"/>
      <c r="Q560" s="119"/>
    </row>
    <row r="561" spans="1:17" ht="12" customHeight="1">
      <c r="A561" s="68"/>
      <c r="B561" s="135" t="s">
        <v>1307</v>
      </c>
      <c r="C561" s="136"/>
      <c r="D561" s="139">
        <v>2372580140.6699996</v>
      </c>
      <c r="E561" s="138"/>
      <c r="F561" s="133"/>
      <c r="G561" s="133"/>
      <c r="H561" s="133"/>
      <c r="I561" s="133"/>
      <c r="J561" s="133"/>
      <c r="K561" s="133"/>
      <c r="L561" s="133"/>
      <c r="M561" s="133"/>
      <c r="N561" s="133"/>
      <c r="Q561" s="119"/>
    </row>
    <row r="562" spans="1:17" ht="12" customHeight="1">
      <c r="A562" s="68"/>
      <c r="B562" s="135" t="s">
        <v>1308</v>
      </c>
      <c r="C562" s="136"/>
      <c r="D562" s="139">
        <v>2754887891.5299997</v>
      </c>
      <c r="E562" s="138"/>
      <c r="F562" s="133"/>
      <c r="G562" s="133"/>
      <c r="H562" s="133"/>
      <c r="I562" s="133"/>
      <c r="J562" s="133"/>
      <c r="K562" s="133"/>
      <c r="L562" s="133"/>
      <c r="M562" s="133"/>
      <c r="N562" s="133"/>
      <c r="Q562" s="119"/>
    </row>
    <row r="563" spans="1:17" ht="12" customHeight="1">
      <c r="A563" s="68"/>
      <c r="B563" s="135"/>
      <c r="C563" s="140"/>
      <c r="D563" s="139"/>
      <c r="E563" s="138"/>
      <c r="F563" t="s">
        <v>1510</v>
      </c>
      <c r="G563" s="133"/>
      <c r="H563" s="133"/>
      <c r="I563" s="133"/>
      <c r="J563" s="133"/>
      <c r="K563" s="133"/>
      <c r="L563" s="133"/>
      <c r="M563" s="133"/>
      <c r="N563" s="133"/>
      <c r="Q563" s="119"/>
    </row>
    <row r="564" spans="1:17" ht="12" customHeight="1">
      <c r="A564" s="68"/>
      <c r="B564" s="135" t="s">
        <v>1522</v>
      </c>
      <c r="C564" s="140"/>
      <c r="D564" s="141">
        <v>0.15700959585320012</v>
      </c>
      <c r="E564" s="138"/>
      <c r="F564" s="142" t="s">
        <v>1309</v>
      </c>
      <c r="G564" s="133"/>
      <c r="H564" s="133"/>
      <c r="I564" s="133"/>
      <c r="J564" s="133"/>
      <c r="K564" s="133"/>
      <c r="L564" s="133"/>
      <c r="M564" s="133"/>
      <c r="N564" s="133"/>
    </row>
    <row r="565" spans="1:17" ht="12" customHeight="1"/>
    <row r="566" spans="1:17" ht="12" customHeight="1"/>
    <row r="567" spans="1:17" ht="12" customHeight="1" thickBot="1"/>
    <row r="568" spans="1:17" ht="12" customHeight="1" thickBot="1">
      <c r="A568" s="258" t="s">
        <v>1310</v>
      </c>
      <c r="B568" s="259"/>
      <c r="C568" s="259"/>
      <c r="D568" s="259"/>
      <c r="E568" s="259"/>
      <c r="F568" s="259"/>
      <c r="G568" s="259"/>
      <c r="H568" s="259"/>
      <c r="I568" s="259"/>
      <c r="J568" s="259"/>
      <c r="K568" s="259"/>
      <c r="L568" s="259"/>
      <c r="M568" s="259"/>
      <c r="N568" s="259"/>
      <c r="O568" s="146"/>
    </row>
    <row r="569" spans="1:17" ht="12" customHeight="1" thickBot="1">
      <c r="A569" s="143"/>
      <c r="B569" s="260" t="s">
        <v>1311</v>
      </c>
      <c r="C569" s="261"/>
      <c r="D569" s="147"/>
      <c r="E569" s="147"/>
      <c r="F569" s="147"/>
      <c r="G569" s="147"/>
      <c r="H569" s="147"/>
      <c r="I569" s="147"/>
      <c r="J569" s="147"/>
      <c r="K569" s="147"/>
      <c r="L569" s="147"/>
      <c r="M569" s="147"/>
      <c r="N569" s="147"/>
    </row>
    <row r="570" spans="1:17" ht="12" customHeight="1">
      <c r="A570" s="143"/>
      <c r="B570" s="148"/>
      <c r="C570" s="149"/>
      <c r="D570" s="147"/>
      <c r="E570" s="147"/>
      <c r="F570" s="147"/>
      <c r="G570" s="147"/>
      <c r="H570" s="147"/>
      <c r="I570" s="147"/>
      <c r="J570" s="147"/>
      <c r="K570" s="147"/>
      <c r="L570" s="147"/>
      <c r="M570" s="147"/>
      <c r="N570" s="147"/>
    </row>
    <row r="571" spans="1:17" ht="12" customHeight="1">
      <c r="A571" s="143"/>
      <c r="B571" s="152"/>
      <c r="C571" s="136"/>
      <c r="D571" s="147">
        <v>382307750.8599999</v>
      </c>
      <c r="E571" s="150" t="s">
        <v>1312</v>
      </c>
      <c r="F571" s="151"/>
      <c r="G571" s="150"/>
      <c r="H571" s="150"/>
      <c r="I571" s="150"/>
      <c r="J571" s="150"/>
      <c r="K571" s="150"/>
      <c r="L571" s="147"/>
      <c r="M571" s="147"/>
      <c r="N571" s="147"/>
    </row>
    <row r="572" spans="1:17" ht="12" customHeight="1">
      <c r="A572" s="143"/>
      <c r="B572" s="152"/>
      <c r="C572" s="153"/>
      <c r="D572" s="147"/>
      <c r="E572" s="150"/>
      <c r="F572" s="151"/>
      <c r="G572" s="150"/>
      <c r="H572" s="150"/>
      <c r="I572" s="150"/>
      <c r="J572" s="150"/>
      <c r="K572" s="150"/>
      <c r="L572" s="147"/>
      <c r="M572" s="147"/>
      <c r="N572" s="147"/>
    </row>
    <row r="573" spans="1:17" ht="12" customHeight="1">
      <c r="A573" s="143"/>
      <c r="B573" s="152"/>
      <c r="C573" s="136"/>
      <c r="D573" s="147">
        <v>0</v>
      </c>
      <c r="E573" s="150" t="s">
        <v>1313</v>
      </c>
      <c r="F573" s="151"/>
      <c r="G573" s="150"/>
      <c r="H573" s="150"/>
      <c r="I573" s="150"/>
      <c r="J573" s="150"/>
      <c r="K573" s="150"/>
      <c r="L573" s="147"/>
      <c r="M573" s="147"/>
      <c r="N573" s="147"/>
    </row>
    <row r="574" spans="1:17" ht="12" customHeight="1">
      <c r="A574" s="143"/>
      <c r="B574" s="152"/>
      <c r="C574" s="153"/>
      <c r="D574" s="147"/>
      <c r="E574" s="150"/>
      <c r="F574" s="151"/>
      <c r="G574" s="150"/>
      <c r="H574" s="150"/>
      <c r="I574" s="150"/>
      <c r="J574" s="150"/>
      <c r="K574" s="150"/>
      <c r="L574" s="147"/>
      <c r="M574" s="147"/>
      <c r="N574" s="147"/>
    </row>
    <row r="575" spans="1:17" ht="12" customHeight="1">
      <c r="A575" s="48"/>
      <c r="B575" s="154"/>
      <c r="C575" s="136"/>
      <c r="D575" s="147">
        <v>0</v>
      </c>
      <c r="E575" s="150" t="s">
        <v>1314</v>
      </c>
      <c r="F575" s="151"/>
      <c r="G575" s="150"/>
      <c r="H575" s="150"/>
      <c r="I575" s="150"/>
      <c r="J575" s="150"/>
      <c r="K575" s="150"/>
      <c r="L575" s="147"/>
      <c r="M575" s="147"/>
      <c r="N575" s="147"/>
    </row>
    <row r="576" spans="1:17" ht="12" customHeight="1">
      <c r="A576" s="48"/>
      <c r="B576" s="155"/>
      <c r="C576" s="156"/>
      <c r="D576" s="147"/>
      <c r="E576" s="147"/>
      <c r="F576" s="150"/>
      <c r="G576" s="150"/>
      <c r="H576" s="150"/>
      <c r="I576" s="150"/>
      <c r="J576" s="150"/>
      <c r="K576" s="150"/>
      <c r="L576" s="147"/>
      <c r="M576" s="147"/>
      <c r="N576" s="147"/>
    </row>
    <row r="577" spans="1:18" ht="12" customHeight="1" thickBot="1">
      <c r="A577" s="143"/>
      <c r="B577" s="155"/>
      <c r="C577" s="156"/>
      <c r="D577" s="147"/>
      <c r="E577" s="157"/>
      <c r="F577" s="49"/>
      <c r="G577" s="49"/>
      <c r="H577" s="49"/>
      <c r="I577" s="49"/>
      <c r="J577" s="49"/>
      <c r="K577" s="49"/>
      <c r="L577" s="147"/>
      <c r="M577" s="147"/>
      <c r="N577" s="147"/>
      <c r="Q577" s="101"/>
    </row>
    <row r="578" spans="1:18" ht="12" customHeight="1" thickBot="1">
      <c r="B578" s="262" t="s">
        <v>1315</v>
      </c>
      <c r="C578" s="263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Q578" s="159"/>
    </row>
    <row r="579" spans="1:18" ht="12" customHeight="1">
      <c r="B579" s="160"/>
      <c r="C579" s="161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Q579" s="159"/>
    </row>
    <row r="580" spans="1:18" ht="12" customHeight="1">
      <c r="B580" s="162" t="s">
        <v>1316</v>
      </c>
      <c r="C580" s="163"/>
      <c r="D580" s="158">
        <v>1254821426.1109998</v>
      </c>
      <c r="E580" s="158">
        <v>190609987.89199999</v>
      </c>
      <c r="F580" s="158">
        <v>183197239.30000001</v>
      </c>
      <c r="G580" s="158">
        <v>218388240.86999997</v>
      </c>
      <c r="H580" s="158">
        <v>52362469.219999991</v>
      </c>
      <c r="I580" s="158">
        <v>159747569.68000001</v>
      </c>
      <c r="J580" s="158">
        <v>989773390.13999987</v>
      </c>
      <c r="K580" s="158">
        <v>802637.16000000015</v>
      </c>
      <c r="L580" s="158">
        <v>4293187067.389998</v>
      </c>
      <c r="M580" s="158">
        <v>7342890027.7629995</v>
      </c>
      <c r="N580" s="158">
        <v>-98631912.760000035</v>
      </c>
      <c r="O580" s="158">
        <v>7244258115.0029993</v>
      </c>
      <c r="Q580" s="159"/>
      <c r="R580" s="92"/>
    </row>
    <row r="581" spans="1:18" ht="12" customHeight="1">
      <c r="A581" s="68"/>
      <c r="B581" s="162"/>
      <c r="C581" s="164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Q581" s="159"/>
      <c r="R581" s="92"/>
    </row>
    <row r="582" spans="1:18" ht="12" customHeight="1">
      <c r="A582" s="68"/>
      <c r="B582" s="162" t="s">
        <v>1317</v>
      </c>
      <c r="C582" s="163"/>
      <c r="D582" s="158">
        <v>2114342229.7799995</v>
      </c>
      <c r="E582" s="158">
        <v>87463583.470000014</v>
      </c>
      <c r="F582" s="158">
        <v>29024987.52</v>
      </c>
      <c r="G582" s="158">
        <v>13627323.869999999</v>
      </c>
      <c r="H582" s="158">
        <v>30666420.23</v>
      </c>
      <c r="I582" s="158">
        <v>159685565.64000005</v>
      </c>
      <c r="J582" s="158">
        <v>55958573.95000001</v>
      </c>
      <c r="K582" s="158">
        <v>182784.97</v>
      </c>
      <c r="L582" s="158">
        <v>180629581.84</v>
      </c>
      <c r="M582" s="158">
        <v>2671581051.2699995</v>
      </c>
      <c r="N582" s="158">
        <v>-98631912.760000005</v>
      </c>
      <c r="O582" s="158">
        <v>2572949138.5099993</v>
      </c>
      <c r="Q582" s="159"/>
      <c r="R582" s="92"/>
    </row>
    <row r="583" spans="1:18" ht="12" customHeight="1">
      <c r="A583" s="68"/>
      <c r="B583" s="165"/>
      <c r="C583" s="164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Q583" s="159"/>
      <c r="R583" s="92"/>
    </row>
    <row r="584" spans="1:18" ht="12" customHeight="1">
      <c r="A584" s="68"/>
      <c r="B584" s="162" t="s">
        <v>1318</v>
      </c>
      <c r="C584" s="163"/>
      <c r="D584" s="158">
        <v>-859520803.86000001</v>
      </c>
      <c r="E584" s="158">
        <v>103146404.42</v>
      </c>
      <c r="F584" s="158">
        <v>154172251.19000003</v>
      </c>
      <c r="G584" s="158">
        <v>204760916.40000001</v>
      </c>
      <c r="H584" s="158">
        <v>21696049.390000019</v>
      </c>
      <c r="I584" s="158">
        <v>62004.17</v>
      </c>
      <c r="J584" s="158">
        <v>933814816.19500017</v>
      </c>
      <c r="K584" s="158">
        <v>619852.19000000018</v>
      </c>
      <c r="L584" s="158">
        <v>4112557485.7799997</v>
      </c>
      <c r="M584" s="158">
        <v>4671308975.874999</v>
      </c>
      <c r="N584" s="158">
        <v>0</v>
      </c>
      <c r="O584" s="158">
        <v>4671308975.874999</v>
      </c>
      <c r="Q584" s="159"/>
      <c r="R584" s="92"/>
    </row>
    <row r="585" spans="1:18" ht="12" customHeight="1">
      <c r="A585" s="68"/>
      <c r="B585" s="162"/>
      <c r="C585" s="164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Q585" s="159"/>
      <c r="R585" s="92"/>
    </row>
    <row r="586" spans="1:18" ht="12" customHeight="1">
      <c r="A586" s="68"/>
      <c r="B586" s="166" t="s">
        <v>1319</v>
      </c>
      <c r="C586" s="167"/>
      <c r="D586" s="158">
        <v>0.19100022315979004</v>
      </c>
      <c r="E586" s="158">
        <v>1.999974250793457E-3</v>
      </c>
      <c r="F586" s="158">
        <v>0.5899999737739563</v>
      </c>
      <c r="G586" s="158">
        <v>0.59999996423721313</v>
      </c>
      <c r="H586" s="158">
        <v>-0.40000002831220627</v>
      </c>
      <c r="I586" s="158">
        <v>-0.13000002503395081</v>
      </c>
      <c r="J586" s="158">
        <v>-5.0003528594970703E-3</v>
      </c>
      <c r="K586" s="158">
        <v>0</v>
      </c>
      <c r="L586" s="158">
        <v>-0.23000192642211914</v>
      </c>
      <c r="M586" s="158">
        <v>0.61800098419189453</v>
      </c>
      <c r="N586" s="158">
        <v>0</v>
      </c>
      <c r="O586" s="158">
        <v>0.61800098419189453</v>
      </c>
      <c r="Q586" s="159"/>
      <c r="R586" s="92"/>
    </row>
    <row r="587" spans="1:18" ht="12" customHeight="1" thickBot="1">
      <c r="A587" s="68"/>
      <c r="B587" s="168"/>
      <c r="C587" s="111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Q587" s="169"/>
      <c r="R587" s="92"/>
    </row>
    <row r="588" spans="1:18" ht="12" customHeight="1">
      <c r="A588" s="68"/>
      <c r="B588" s="264" t="s">
        <v>1320</v>
      </c>
      <c r="C588" s="265"/>
      <c r="D588" s="145">
        <v>0.97300148010253906</v>
      </c>
      <c r="E588" s="145">
        <v>4.9997568130493164E-3</v>
      </c>
      <c r="F588" s="145">
        <v>0.59000003337860107</v>
      </c>
      <c r="G588" s="145">
        <v>0.59999994188547134</v>
      </c>
      <c r="H588" s="145">
        <v>-0.4029998779296875</v>
      </c>
      <c r="I588" s="145">
        <v>-0.13000003814158845</v>
      </c>
      <c r="J588" s="145">
        <v>0</v>
      </c>
      <c r="K588" s="145">
        <v>0</v>
      </c>
      <c r="L588" s="145">
        <v>-0.23000230267643929</v>
      </c>
      <c r="M588" s="145">
        <v>1.4049997329711914</v>
      </c>
      <c r="N588" s="145">
        <v>0</v>
      </c>
      <c r="O588" s="145">
        <v>1.4049997329711914</v>
      </c>
      <c r="Q588" s="169"/>
      <c r="R588" s="92"/>
    </row>
    <row r="589" spans="1:18" ht="12" customHeight="1">
      <c r="A589" s="68"/>
      <c r="B589" s="266"/>
      <c r="C589" s="267"/>
      <c r="Q589" s="50"/>
      <c r="R589" s="50"/>
    </row>
    <row r="590" spans="1:18" ht="12" customHeight="1">
      <c r="A590" s="68"/>
      <c r="B590" s="68" t="s">
        <v>1321</v>
      </c>
      <c r="C590" s="68"/>
      <c r="D590" s="170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1"/>
      <c r="Q590" s="50"/>
      <c r="R590" s="50"/>
    </row>
    <row r="591" spans="1:18" ht="12" customHeight="1">
      <c r="A591" s="68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1"/>
      <c r="Q591" s="50"/>
      <c r="R591" s="66"/>
    </row>
    <row r="592" spans="1:18" ht="12" customHeight="1">
      <c r="A592" s="68"/>
      <c r="D592" s="170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1"/>
      <c r="Q592" s="50"/>
      <c r="R592" s="66"/>
    </row>
    <row r="593" spans="1:18" ht="12" customHeight="1">
      <c r="A593" s="68"/>
      <c r="D593" s="170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1"/>
      <c r="Q593" s="50"/>
      <c r="R593" s="66"/>
    </row>
    <row r="594" spans="1:18" ht="12" customHeight="1">
      <c r="A594" s="68"/>
      <c r="D594" s="170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1"/>
      <c r="Q594" s="50"/>
      <c r="R594" s="66"/>
    </row>
    <row r="595" spans="1:18" ht="12" customHeight="1">
      <c r="A595" s="68"/>
      <c r="D595" s="170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1"/>
      <c r="Q595" s="50"/>
      <c r="R595" s="66"/>
    </row>
    <row r="596" spans="1:18" ht="12" customHeight="1">
      <c r="A596" s="68"/>
      <c r="D596" s="170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1"/>
      <c r="R596" s="66"/>
    </row>
    <row r="597" spans="1:18" ht="12" customHeight="1">
      <c r="A597" s="68"/>
      <c r="B597" s="68"/>
      <c r="C597" s="68"/>
      <c r="D597" s="170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1"/>
      <c r="P597" s="68"/>
      <c r="R597" s="66"/>
    </row>
    <row r="598" spans="1:18" ht="12" customHeight="1">
      <c r="A598" s="68"/>
      <c r="B598" s="68"/>
      <c r="C598" s="68"/>
      <c r="D598" s="170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1"/>
      <c r="P598" s="68"/>
    </row>
    <row r="599" spans="1:18" ht="12" customHeight="1">
      <c r="A599" s="68"/>
      <c r="B599" s="68"/>
      <c r="C599" s="68"/>
      <c r="D599" s="170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1"/>
      <c r="P599" s="68"/>
    </row>
    <row r="600" spans="1:18" ht="12" customHeight="1">
      <c r="A600" s="68"/>
      <c r="B600" s="68"/>
      <c r="C600" s="68"/>
      <c r="D600" s="170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1"/>
      <c r="P600" s="68"/>
    </row>
    <row r="601" spans="1:18" ht="12" customHeight="1">
      <c r="A601" s="68"/>
      <c r="B601" s="68"/>
      <c r="C601" s="68"/>
      <c r="D601" s="170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1"/>
      <c r="P601" s="68"/>
    </row>
    <row r="602" spans="1:18" ht="12" customHeight="1">
      <c r="A602" s="68"/>
      <c r="B602" s="68"/>
      <c r="C602" s="68"/>
      <c r="D602" s="170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1"/>
      <c r="P602" s="68"/>
    </row>
    <row r="603" spans="1:18" ht="12" customHeight="1">
      <c r="A603" s="68"/>
      <c r="B603" s="68"/>
      <c r="C603" s="68"/>
      <c r="D603" s="170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1"/>
      <c r="P603" s="68"/>
    </row>
    <row r="604" spans="1:18" ht="12" customHeight="1">
      <c r="A604" s="68"/>
      <c r="B604" s="68"/>
      <c r="C604" s="68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1"/>
      <c r="P604" s="68"/>
    </row>
    <row r="605" spans="1:18" ht="12" customHeight="1">
      <c r="A605" s="68"/>
      <c r="B605" s="68"/>
      <c r="C605" s="68"/>
      <c r="D605" s="170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1"/>
      <c r="P605" s="68"/>
    </row>
    <row r="606" spans="1:18" ht="12" customHeight="1">
      <c r="A606" s="68"/>
      <c r="B606" s="68"/>
      <c r="C606" s="68"/>
      <c r="D606" s="170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1"/>
      <c r="P606" s="68"/>
    </row>
    <row r="607" spans="1:18" ht="12" customHeight="1">
      <c r="A607" s="68"/>
      <c r="B607" s="68"/>
      <c r="C607" s="68"/>
      <c r="D607" s="170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1"/>
      <c r="P607" s="68"/>
    </row>
    <row r="608" spans="1:18" ht="12" customHeight="1">
      <c r="A608" s="68"/>
      <c r="B608" s="68"/>
      <c r="C608" s="68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1"/>
      <c r="P608" s="68"/>
    </row>
    <row r="609" spans="1:16" ht="12" customHeight="1">
      <c r="A609" s="68"/>
      <c r="B609" s="68"/>
      <c r="C609" s="68"/>
      <c r="D609" s="170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1"/>
      <c r="P609" s="68"/>
    </row>
    <row r="610" spans="1:16" ht="12" customHeight="1">
      <c r="A610" s="68"/>
      <c r="B610" s="68"/>
      <c r="C610" s="68"/>
      <c r="D610" s="170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1"/>
      <c r="P610" s="68"/>
    </row>
    <row r="611" spans="1:16" ht="12" customHeight="1">
      <c r="A611" s="68"/>
      <c r="B611" s="68"/>
      <c r="C611" s="68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1"/>
      <c r="P611" s="68"/>
    </row>
  </sheetData>
  <sheetProtection formatColumns="0" formatRows="0"/>
  <conditionalFormatting sqref="D573">
    <cfRule type="cellIs" dxfId="11" priority="10" stopIfTrue="1" operator="lessThan">
      <formula>-1</formula>
    </cfRule>
    <cfRule type="cellIs" dxfId="10" priority="11" stopIfTrue="1" operator="greaterThan">
      <formula>1</formula>
    </cfRule>
    <cfRule type="cellIs" dxfId="9" priority="12" stopIfTrue="1" operator="between">
      <formula>-1</formula>
      <formula>1</formula>
    </cfRule>
  </conditionalFormatting>
  <conditionalFormatting sqref="D575">
    <cfRule type="cellIs" dxfId="8" priority="7" stopIfTrue="1" operator="lessThan">
      <formula>-1</formula>
    </cfRule>
    <cfRule type="cellIs" dxfId="7" priority="8" stopIfTrue="1" operator="greaterThan">
      <formula>1</formula>
    </cfRule>
    <cfRule type="cellIs" dxfId="6" priority="9" stopIfTrue="1" operator="between">
      <formula>-1</formula>
      <formula>1</formula>
    </cfRule>
  </conditionalFormatting>
  <conditionalFormatting sqref="D586:O586">
    <cfRule type="cellIs" dxfId="5" priority="4" stopIfTrue="1" operator="lessThan">
      <formula>-1</formula>
    </cfRule>
    <cfRule type="cellIs" dxfId="4" priority="5" stopIfTrue="1" operator="greaterThan">
      <formula>1</formula>
    </cfRule>
    <cfRule type="cellIs" dxfId="3" priority="6" stopIfTrue="1" operator="between">
      <formula>-1</formula>
      <formula>1</formula>
    </cfRule>
  </conditionalFormatting>
  <conditionalFormatting sqref="D588:O588">
    <cfRule type="cellIs" dxfId="2" priority="1" stopIfTrue="1" operator="lessThan">
      <formula>-1</formula>
    </cfRule>
    <cfRule type="cellIs" dxfId="1" priority="2" stopIfTrue="1" operator="greaterThan">
      <formula>1</formula>
    </cfRule>
    <cfRule type="cellIs" dxfId="0" priority="3" stopIfTrue="1" operator="between">
      <formula>-1</formula>
      <formula>1</formula>
    </cfRule>
  </conditionalFormatting>
  <printOptions horizontalCentered="1"/>
  <pageMargins left="0.7" right="0.7" top="0.75" bottom="0.75" header="0.5" footer="0.5"/>
  <pageSetup scale="48" fitToHeight="19" orientation="landscape" horizontalDpi="300" verticalDpi="300" r:id="rId1"/>
  <headerFooter>
    <oddHeader>&amp;L&amp;"Arial,Regular"&amp;8&amp;F&amp;R&amp;"Arial,Regular"&amp;8&amp;A</oddHeader>
    <oddFooter>&amp;L&amp;"Arial,Regular"&amp;8&amp;D&amp;R&amp;"Arial,Regular"&amp;8&amp;P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3DC61F-CBEB-4544-9FC0-7EF8A1E1607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c7317a0-2a0a-4464-9f4b-630f7a7e8d0f"/>
    <ds:schemaRef ds:uri="ee822479-6e51-4d14-b6b0-2c589e913e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D21239-FB95-405F-B024-2E6CE7C66C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2B861-FB14-4FC6-8A22-0AE6413C1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FCS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FCS AGL</vt:lpstr>
      <vt:lpstr>FCS!Print_Area</vt:lpstr>
      <vt:lpstr>TALLAHASSEE!Print_Area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2021-02-15T15:38:11Z</cp:lastPrinted>
  <dcterms:created xsi:type="dcterms:W3CDTF">2014-10-13T13:19:02Z</dcterms:created>
  <dcterms:modified xsi:type="dcterms:W3CDTF">2021-11-22T16:25:10Z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