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20-21 Reports\"/>
    </mc:Choice>
  </mc:AlternateContent>
  <bookViews>
    <workbookView xWindow="0" yWindow="0" windowWidth="23040" windowHeight="846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DL'!$A$1:$E$34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24" i="2" s="1"/>
  <c r="E8" i="2"/>
  <c r="E26" i="2" l="1"/>
</calcChain>
</file>

<file path=xl/sharedStrings.xml><?xml version="1.0" encoding="utf-8"?>
<sst xmlns="http://schemas.openxmlformats.org/spreadsheetml/2006/main" count="1364" uniqueCount="119">
  <si>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</si>
  <si>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</si>
  <si>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</si>
  <si>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</si>
  <si>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</si>
  <si>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</si>
  <si>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</si>
  <si>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</si>
  <si>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</si>
  <si>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</si>
  <si>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</si>
  <si>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</si>
  <si>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</si>
  <si>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</si>
  <si>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</si>
  <si>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</si>
  <si>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</si>
  <si>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</si>
  <si>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</si>
  <si>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</si>
  <si>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</si>
  <si>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</si>
  <si>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</si>
  <si>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</si>
  <si>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</si>
  <si>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</si>
  <si>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</si>
  <si>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</si>
  <si>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</si>
  <si>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</si>
  <si>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</si>
  <si>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</si>
  <si>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</si>
  <si>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</si>
  <si>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</si>
  <si>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 xml:space="preserve">TOTAL REVENUE LESS TOTAL EXPENDITURES </t>
  </si>
  <si>
    <t>POLK STATE COLLEGE</t>
  </si>
  <si>
    <t>HILLSBOROUGH COMMUNITY COLLEGE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</si>
  <si>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</si>
  <si>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</si>
  <si>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</si>
  <si>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</si>
  <si>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</si>
  <si>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</si>
  <si>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</si>
  <si>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</si>
  <si>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INDIAN RIVER STATE COLLEGE</t>
  </si>
  <si>
    <t>FLORIDA GATEWAY COLLEGE</t>
  </si>
  <si>
    <t>LAKE-SUMTER STATE COLLEGE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</si>
  <si>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</si>
  <si>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</si>
  <si>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</si>
  <si>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</si>
  <si>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</si>
  <si>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</si>
  <si>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</si>
  <si>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</si>
  <si>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</si>
  <si>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</si>
  <si>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</si>
  <si>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</si>
  <si>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 xml:space="preserve">Note:  Section 1009.23(16), Florida Statutes, authorizes a per credit hour distance learning course </t>
  </si>
  <si>
    <t xml:space="preserve">user fee and requires that colleges submit a distance learning course user fee report to the Division </t>
  </si>
  <si>
    <t xml:space="preserve">of Florida Colleges.To assist with fullfilling this reporting requirement, the Division of Florida Colleges </t>
  </si>
  <si>
    <t xml:space="preserve">is intended to describe the use of the distancelearning courses user fee revenue, therefore, only </t>
  </si>
  <si>
    <t>report the expenditures of the revenues collected in GL 40450; do not report any additional distance</t>
  </si>
  <si>
    <t>learning expenditures even though actual expenses may exceed the revenues collected.</t>
  </si>
  <si>
    <t>(Travel)</t>
  </si>
  <si>
    <t>Freight &amp; Postage</t>
  </si>
  <si>
    <t>Travel &amp; Training</t>
  </si>
  <si>
    <t>Leased space, IT support and IT system maintenance</t>
  </si>
  <si>
    <t>THE COLLEGE OF THE FLORIDA KEYS</t>
  </si>
  <si>
    <t>NORTH FLORIDA COLLEGE</t>
  </si>
  <si>
    <t>STATE COLLEGE OF FLORIDA, MANATEE-SARASOTA</t>
  </si>
  <si>
    <t xml:space="preserve">Note:  Section 1009.23(16), Florida Statutes, authorizes a per credit hour distance learning course user fee and requires </t>
  </si>
  <si>
    <t xml:space="preserve">that colleges submit a distance learning course user fee report to the Division of Florida Colleges.  To assist with fulfilling   </t>
  </si>
  <si>
    <t>this reporting requirement,the Division of Florida Colleges has created the above report template to provide  reporting</t>
  </si>
  <si>
    <r>
      <t xml:space="preserve">consistency among colleges. </t>
    </r>
    <r>
      <rPr>
        <b/>
        <sz val="10"/>
        <color rgb="FFFF0000"/>
        <rFont val="Arial"/>
        <family val="2"/>
      </rPr>
      <t>This report is intended to describe the use of the distance learning course user fee revenue,</t>
    </r>
  </si>
  <si>
    <t xml:space="preserve">therefore, only report the expenditures of the revenues collected in GL 40450; do not report any additional distance </t>
  </si>
  <si>
    <t>Fiscal Year 2020-2021</t>
  </si>
  <si>
    <t>2021.v01</t>
  </si>
  <si>
    <t xml:space="preserve">has credited the above report templete to provide reporting consistency among colleges. This report </t>
  </si>
  <si>
    <t>Telecommunications/Internet/Printing</t>
  </si>
  <si>
    <t>Training/Certifications</t>
  </si>
  <si>
    <t>Due to delays in shipment, two orders of computers and</t>
  </si>
  <si>
    <t>peripherals were not received entirely before the end of the Fiscal Year.</t>
  </si>
  <si>
    <t>Therefore, there is a balance of $118,294.14 left in the fund.</t>
  </si>
  <si>
    <t>The remaining of the orders are expected early in the next Fiscal Year.</t>
  </si>
  <si>
    <t>FISCAL YEAR 2020-2021</t>
  </si>
  <si>
    <t>(Technology Srvcs, Memberships, &amp; Minor Equip)</t>
  </si>
  <si>
    <t>(Equipment &amp; Renovations)</t>
  </si>
  <si>
    <t>Due to extraordinary circumstances of the COVID-19 pandemic,</t>
  </si>
  <si>
    <t xml:space="preserve">Hillsborough Community College collected much more revenue than </t>
  </si>
  <si>
    <t>anticipated. The original budget was based on the pre-pandemic level</t>
  </si>
  <si>
    <t>of online courses, which was 30%. During the pandemic, our percentage</t>
  </si>
  <si>
    <t>of courses taught online was near 100%. We are anticipating the online</t>
  </si>
  <si>
    <t>percentage to significantly decline towards our pre-pandemic level through</t>
  </si>
  <si>
    <t>the end of 2021 and 2022.</t>
  </si>
  <si>
    <t xml:space="preserve">Travel </t>
  </si>
  <si>
    <t>(Daytona, FloridaSW, Gulf Coast, Hillsborough, St. Johns, Seminole, and Tallahassee)</t>
  </si>
  <si>
    <t>(Daytona, FloridaSW, Gulf Coast,Hillsborough, St. Johns, Seminole, and Tallahassee)</t>
  </si>
  <si>
    <t>SCF does not charge a</t>
  </si>
  <si>
    <t>Distance Learning Fee</t>
  </si>
  <si>
    <t xml:space="preserve"> </t>
  </si>
  <si>
    <t>Subscriptions/Memberships</t>
  </si>
  <si>
    <t xml:space="preserve">Accrediation Fees </t>
  </si>
  <si>
    <t xml:space="preserve">SFSC does not charge a </t>
  </si>
  <si>
    <t>Distance learning fee.</t>
  </si>
  <si>
    <t>Travel, training, copier rental</t>
  </si>
  <si>
    <t>institutional memberships/subscriptions</t>
  </si>
  <si>
    <t>Instructure: Canvas</t>
  </si>
  <si>
    <t>TurnitIn</t>
  </si>
  <si>
    <t>(Hillsborough and Tallahassee)</t>
  </si>
  <si>
    <r>
      <rPr>
        <b/>
        <sz val="10"/>
        <rFont val="Arial"/>
        <family val="2"/>
      </rPr>
      <t>FLSW</t>
    </r>
    <r>
      <rPr>
        <sz val="10"/>
        <rFont val="Arial"/>
        <family val="2"/>
      </rPr>
      <t>: Due to delays in shipment, two orders of computers and</t>
    </r>
  </si>
  <si>
    <t>Hillsborough: Due to extraordinary circumstances of the COVID-19 pandemic,</t>
  </si>
  <si>
    <t xml:space="preserve">CFK does not charge a </t>
  </si>
  <si>
    <t>distance learning fee.</t>
  </si>
  <si>
    <t>(Data and other Communication Services)</t>
  </si>
  <si>
    <t>(Printing/Duplicating)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</si>
</sst>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99">
    <xf numFmtId="0" fontId="0" fillId="0" borderId="0" xfId="0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6" fillId="20" borderId="86" xfId="4" applyNumberFormat="1" applyFont="1" applyFill="1" applyBorder="1" applyAlignment="1"/>
    <xf numFmtId="0" fontId="4" fillId="0" borderId="87" xfId="4" applyFont="1" applyBorder="1" applyAlignment="1"/>
    <xf numFmtId="0" fontId="4" fillId="0" borderId="88" xfId="4" applyFont="1" applyBorder="1" applyAlignment="1"/>
    <xf numFmtId="0" fontId="4" fillId="0" borderId="89" xfId="4" applyFont="1" applyBorder="1" applyAlignment="1"/>
    <xf numFmtId="0" fontId="3" fillId="0" borderId="90" xfId="4" applyFont="1" applyFill="1" applyBorder="1" applyAlignment="1">
      <alignment horizontal="center"/>
    </xf>
    <xf numFmtId="44" fontId="5" fillId="17" borderId="90" xfId="2" applyFont="1" applyFill="1" applyBorder="1" applyAlignment="1" applyProtection="1">
      <protection locked="0"/>
    </xf>
    <xf numFmtId="44" fontId="6" fillId="15" borderId="90" xfId="2" applyFont="1" applyFill="1" applyBorder="1" applyAlignment="1"/>
    <xf numFmtId="49" fontId="4" fillId="61" borderId="0" xfId="4" applyNumberFormat="1" applyFont="1" applyFill="1" applyAlignment="1" applyProtection="1">
      <protection locked="0"/>
    </xf>
    <xf numFmtId="39" fontId="5" fillId="62" borderId="0" xfId="4" applyNumberFormat="1" applyFont="1" applyFill="1" applyBorder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/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0" fontId="10" fillId="0" borderId="0" xfId="3" applyNumberFormat="1" applyFont="1" applyAlignment="1"/>
    <xf numFmtId="0" fontId="28" fillId="0" borderId="0" xfId="3" applyNumberFormat="1" applyFont="1" applyAlignment="1"/>
    <xf numFmtId="0" fontId="3" fillId="15" borderId="0" xfId="4" applyNumberFormat="1" applyFont="1" applyFill="1" applyAlignment="1">
      <alignment vertical="center"/>
    </xf>
    <xf numFmtId="0" fontId="3" fillId="15" borderId="0" xfId="4" applyNumberFormat="1" applyFont="1" applyFill="1" applyAlignment="1">
      <alignment vertical="center" wrapText="1"/>
    </xf>
    <xf numFmtId="0" fontId="10" fillId="15" borderId="0" xfId="4" applyNumberFormat="1" applyFont="1" applyFill="1" applyAlignment="1">
      <alignment vertical="center"/>
    </xf>
    <xf numFmtId="0" fontId="50" fillId="0" borderId="0" xfId="4" applyFont="1" applyAlignment="1"/>
    <xf numFmtId="0" fontId="5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3" fontId="4" fillId="17" borderId="0" xfId="1" applyFont="1" applyFill="1" applyProtection="1">
      <protection locked="0"/>
    </xf>
    <xf numFmtId="0" fontId="3" fillId="0" borderId="0" xfId="4" applyFont="1" applyAlignment="1"/>
    <xf numFmtId="0" fontId="3" fillId="0" borderId="0" xfId="3" applyFont="1" applyAlignment="1"/>
    <xf numFmtId="0" fontId="3" fillId="0" borderId="0" xfId="3" applyFont="1" applyAlignment="1">
      <alignment horizontal="center"/>
    </xf>
    <xf numFmtId="0" fontId="10" fillId="0" borderId="0" xfId="3" applyFont="1" applyAlignment="1"/>
    <xf numFmtId="0" fontId="6" fillId="0" borderId="0" xfId="3" applyFont="1" applyAlignment="1">
      <alignment horizontal="right"/>
    </xf>
    <xf numFmtId="0" fontId="28" fillId="0" borderId="0" xfId="3" applyFont="1" applyAlignment="1"/>
    <xf numFmtId="0" fontId="7" fillId="15" borderId="0" xfId="4" applyFont="1" applyFill="1" applyBorder="1" applyAlignment="1"/>
    <xf numFmtId="0" fontId="6" fillId="15" borderId="0" xfId="4" applyFont="1" applyFill="1" applyBorder="1" applyAlignment="1"/>
    <xf numFmtId="0" fontId="5" fillId="0" borderId="0" xfId="4" applyFont="1" applyFill="1" applyAlignment="1"/>
    <xf numFmtId="0" fontId="6" fillId="0" borderId="0" xfId="4" applyFont="1" applyFill="1" applyAlignment="1"/>
    <xf numFmtId="0" fontId="6" fillId="15" borderId="0" xfId="4" applyFont="1" applyFill="1" applyAlignment="1"/>
    <xf numFmtId="0" fontId="5" fillId="18" borderId="0" xfId="4" applyFont="1" applyFill="1" applyAlignment="1">
      <alignment horizontal="left" indent="1"/>
    </xf>
    <xf numFmtId="0" fontId="4" fillId="18" borderId="0" xfId="4" applyFont="1" applyFill="1" applyAlignment="1" applyProtection="1">
      <alignment horizontal="left" indent="1"/>
    </xf>
    <xf numFmtId="0" fontId="6" fillId="18" borderId="0" xfId="4" applyFont="1" applyFill="1" applyAlignment="1"/>
    <xf numFmtId="0" fontId="6" fillId="20" borderId="4" xfId="4" applyFont="1" applyFill="1" applyBorder="1" applyAlignment="1"/>
    <xf numFmtId="0" fontId="3" fillId="15" borderId="0" xfId="4" applyFont="1" applyFill="1" applyAlignment="1">
      <alignment vertical="center"/>
    </xf>
    <xf numFmtId="0" fontId="3" fillId="15" borderId="0" xfId="4" applyFont="1" applyFill="1" applyAlignment="1">
      <alignment vertical="center" wrapText="1"/>
    </xf>
    <xf numFmtId="0" fontId="10" fillId="15" borderId="0" xfId="4" applyFont="1" applyFill="1" applyAlignment="1">
      <alignment vertical="center"/>
    </xf>
    <xf numFmtId="0" fontId="3" fillId="0" borderId="0" xfId="3" applyFont="1" applyAlignment="1">
      <alignment horizontal="right"/>
    </xf>
    <xf numFmtId="43" fontId="4" fillId="0" borderId="0" xfId="1" applyFont="1" applyFill="1" applyAlignment="1" applyProtection="1">
      <protection locked="0"/>
    </xf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tabSelected="1" zoomScale="90" zoomScaleNormal="90" zoomScaleSheetLayoutView="90" workbookViewId="0"/>
  </sheetViews>
  <sheetFormatPr defaultRowHeight="12.75"/>
  <cols>
    <col min="1" max="1" width="3.42578125" style="13" customWidth="1"/>
    <col min="2" max="2" width="7.140625" style="13" customWidth="1"/>
    <col min="3" max="3" width="75.85546875" style="13" bestFit="1" customWidth="1"/>
    <col min="4" max="4" width="1.7109375" style="13" customWidth="1"/>
    <col min="5" max="5" width="21.5703125" style="13" customWidth="1"/>
    <col min="6" max="6" width="51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30</v>
      </c>
      <c r="E1" s="67"/>
      <c r="I1" s="14"/>
      <c r="J1" s="14"/>
    </row>
    <row r="2" spans="1:10" ht="15" customHeight="1">
      <c r="B2" s="67"/>
      <c r="C2" s="66" t="s">
        <v>0</v>
      </c>
      <c r="E2" s="67"/>
      <c r="I2" s="14"/>
      <c r="J2" s="14"/>
    </row>
    <row r="3" spans="1:10" ht="15" customHeight="1">
      <c r="B3" s="67"/>
      <c r="C3" s="66" t="s">
        <v>88</v>
      </c>
      <c r="E3" s="67"/>
      <c r="I3" s="14"/>
      <c r="J3" s="14"/>
    </row>
    <row r="4" spans="1:10">
      <c r="B4" s="16"/>
      <c r="C4" s="11" t="s">
        <v>1</v>
      </c>
      <c r="D4" s="71" t="s">
        <v>80</v>
      </c>
      <c r="I4" s="14"/>
      <c r="J4" s="14"/>
    </row>
    <row r="5" spans="1:10" ht="8.25" customHeight="1">
      <c r="B5" s="16"/>
      <c r="C5" s="16"/>
      <c r="D5" s="17"/>
      <c r="E5" s="18"/>
      <c r="F5" s="12"/>
      <c r="I5" s="14"/>
      <c r="J5" s="14"/>
    </row>
    <row r="6" spans="1:10">
      <c r="A6" s="19" t="s">
        <v>2</v>
      </c>
      <c r="C6" s="20"/>
      <c r="D6" s="17"/>
      <c r="E6" s="18"/>
      <c r="F6" s="1" t="s">
        <v>3</v>
      </c>
      <c r="I6" s="14"/>
      <c r="J6" s="14"/>
    </row>
    <row r="7" spans="1:10" ht="8.25" customHeight="1">
      <c r="A7" s="21"/>
      <c r="C7" s="21"/>
      <c r="D7" s="22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f>SUM(EASTERNFL:VALENCIA!E8)</f>
        <v>48092798.609999999</v>
      </c>
      <c r="F8" s="38"/>
      <c r="I8" s="14"/>
      <c r="J8" s="14"/>
    </row>
    <row r="9" spans="1:10" ht="13.5" thickTop="1">
      <c r="A9" s="20" t="s">
        <v>5</v>
      </c>
      <c r="C9" s="21"/>
      <c r="D9" s="25"/>
      <c r="E9" s="25"/>
      <c r="F9" s="37"/>
      <c r="I9" s="14"/>
      <c r="J9" s="14"/>
    </row>
    <row r="10" spans="1:10" ht="8.25" customHeight="1">
      <c r="A10" s="28"/>
      <c r="C10" s="28"/>
      <c r="D10" s="17"/>
      <c r="E10" s="18"/>
      <c r="F10" s="37"/>
      <c r="I10" s="14"/>
      <c r="J10" s="14"/>
    </row>
    <row r="11" spans="1:10">
      <c r="A11" s="19" t="s">
        <v>6</v>
      </c>
      <c r="C11" s="19"/>
      <c r="D11" s="30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41"/>
      <c r="E12" s="6">
        <f>SUM(EASTERNFL:VALENCIA!E12)</f>
        <v>27020063.213999998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42"/>
      <c r="E13" s="6">
        <f>SUM(EASTERNFL:VALENCIA!E13)</f>
        <v>253407.46000000005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42"/>
      <c r="E14" s="6">
        <f>SUM(EASTERNFL:VALENCIA!E14)</f>
        <v>8024390.3649999993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42"/>
      <c r="E15" s="6">
        <f>SUM(EASTERNFL:VALENCIA!E15)</f>
        <v>728887.26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42"/>
      <c r="E16" s="6">
        <f>SUM(EASTERNFL:VALENCIA!E16)</f>
        <v>335638.99000000005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43"/>
      <c r="E17" s="6">
        <f>SUM(EASTERNFL:VALENCIA!E17)</f>
        <v>703596.027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43"/>
      <c r="E18" s="6">
        <f>SUM(EASTERNFL:VALENCIA!E18)</f>
        <v>4487253.63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43"/>
      <c r="E19" s="6">
        <f>SUM(EASTERNFL:VALENCIA!E19)</f>
        <v>18601.919999999998</v>
      </c>
      <c r="F19" s="37"/>
      <c r="I19" s="14"/>
      <c r="J19" s="14"/>
    </row>
    <row r="20" spans="1:10">
      <c r="A20" s="49" t="s">
        <v>23</v>
      </c>
      <c r="B20" s="51" t="s">
        <v>24</v>
      </c>
      <c r="C20" s="64" t="s">
        <v>99</v>
      </c>
      <c r="D20" s="65"/>
      <c r="E20" s="6">
        <f>SUM(EASTERNFL:VALENCIA!E20)</f>
        <v>1665165.6199999999</v>
      </c>
      <c r="F20" s="37"/>
      <c r="I20" s="14"/>
      <c r="J20" s="14"/>
    </row>
    <row r="21" spans="1:10">
      <c r="A21" s="49" t="s">
        <v>25</v>
      </c>
      <c r="B21" s="51" t="s">
        <v>24</v>
      </c>
      <c r="C21" s="64" t="s">
        <v>100</v>
      </c>
      <c r="D21" s="65"/>
      <c r="E21" s="6">
        <f>SUM(EASTERNFL:VALENCIA!E21)</f>
        <v>37886.65</v>
      </c>
      <c r="F21" s="37"/>
      <c r="I21" s="14"/>
      <c r="J21" s="14"/>
    </row>
    <row r="22" spans="1:10">
      <c r="A22" s="49" t="s">
        <v>26</v>
      </c>
      <c r="B22" s="51" t="s">
        <v>24</v>
      </c>
      <c r="C22" s="64" t="s">
        <v>112</v>
      </c>
      <c r="D22" s="65"/>
      <c r="E22" s="6">
        <f>SUM(EASTERNFL:VALENCIA!E22)</f>
        <v>369666.24</v>
      </c>
      <c r="F22" s="37"/>
      <c r="I22" s="14"/>
      <c r="J22" s="14"/>
    </row>
    <row r="23" spans="1:10" ht="8.25" customHeight="1">
      <c r="A23" s="44"/>
      <c r="B23" s="40"/>
      <c r="C23" s="40"/>
      <c r="D23" s="41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46"/>
      <c r="E24" s="2">
        <f>SUM(E12:E23)</f>
        <v>43644557.376000002</v>
      </c>
      <c r="F24" s="38"/>
      <c r="I24" s="14"/>
      <c r="J24" s="14"/>
    </row>
    <row r="25" spans="1:10" ht="8.25" customHeight="1">
      <c r="A25" s="44"/>
      <c r="B25" s="45"/>
      <c r="C25" s="45"/>
      <c r="D25" s="41"/>
      <c r="E25" s="18"/>
      <c r="F25" s="26"/>
      <c r="I25" s="14"/>
      <c r="J25" s="14"/>
    </row>
    <row r="26" spans="1:10" ht="13.5" thickBot="1">
      <c r="A26" s="44"/>
      <c r="B26" s="45" t="s">
        <v>35</v>
      </c>
      <c r="C26" s="45"/>
      <c r="D26" s="46"/>
      <c r="E26" s="54">
        <f>E8-E24</f>
        <v>4448241.2339999974</v>
      </c>
      <c r="F26" s="7" t="s">
        <v>31</v>
      </c>
      <c r="H26" s="14"/>
      <c r="I26" s="14"/>
    </row>
    <row r="27" spans="1:10" ht="13.5" thickTop="1">
      <c r="A27" s="44"/>
      <c r="B27" s="47"/>
      <c r="C27" s="47"/>
      <c r="D27" s="48"/>
      <c r="E27" s="34"/>
      <c r="I27" s="14"/>
      <c r="J27" s="14"/>
    </row>
    <row r="28" spans="1:10" customFormat="1" ht="15">
      <c r="A28" s="68" t="s">
        <v>74</v>
      </c>
    </row>
    <row r="29" spans="1:10" ht="12.75" customHeight="1">
      <c r="A29" s="79" t="s">
        <v>75</v>
      </c>
      <c r="B29" s="68"/>
      <c r="C29" s="68"/>
      <c r="D29" s="68"/>
      <c r="E29" s="68"/>
      <c r="I29" s="14"/>
      <c r="J29" s="14"/>
    </row>
    <row r="30" spans="1:10">
      <c r="A30" s="68" t="s">
        <v>76</v>
      </c>
      <c r="B30" s="68"/>
      <c r="C30" s="68"/>
      <c r="D30" s="68"/>
      <c r="E30" s="68"/>
      <c r="I30" s="14"/>
      <c r="J30" s="14"/>
    </row>
    <row r="31" spans="1:10">
      <c r="A31" s="68" t="s">
        <v>77</v>
      </c>
      <c r="B31" s="68"/>
      <c r="C31" s="68"/>
      <c r="D31" s="68"/>
      <c r="E31" s="68"/>
    </row>
    <row r="32" spans="1:10">
      <c r="A32" s="69" t="s">
        <v>78</v>
      </c>
      <c r="B32" s="68"/>
      <c r="C32" s="68"/>
      <c r="D32" s="68"/>
      <c r="E32" s="68"/>
    </row>
    <row r="33" spans="1:7">
      <c r="A33" s="69" t="s">
        <v>66</v>
      </c>
      <c r="B33" s="68"/>
      <c r="C33" s="68"/>
      <c r="D33" s="68"/>
      <c r="E33" s="68"/>
    </row>
    <row r="34" spans="1:7" ht="11.25" customHeight="1">
      <c r="A34" s="69"/>
      <c r="B34" s="68"/>
      <c r="C34" s="68"/>
      <c r="D34" s="68"/>
      <c r="E34" s="68"/>
    </row>
    <row r="35" spans="1:7" ht="27" customHeight="1">
      <c r="C35" s="13" t="s">
        <v>29</v>
      </c>
    </row>
    <row r="36" spans="1:7">
      <c r="E36" s="37" t="s">
        <v>113</v>
      </c>
      <c r="F36" s="37"/>
      <c r="G36" s="98"/>
    </row>
    <row r="37" spans="1:7">
      <c r="E37" s="37" t="s">
        <v>85</v>
      </c>
      <c r="F37" s="37"/>
      <c r="G37" s="98"/>
    </row>
    <row r="38" spans="1:7">
      <c r="E38" s="37" t="s">
        <v>86</v>
      </c>
      <c r="F38" s="37"/>
      <c r="G38" s="98"/>
    </row>
    <row r="39" spans="1:7">
      <c r="E39" s="37" t="s">
        <v>87</v>
      </c>
      <c r="F39" s="37"/>
      <c r="G39" s="98"/>
    </row>
    <row r="40" spans="1:7">
      <c r="D40" s="37"/>
      <c r="E40" s="37"/>
      <c r="F40" s="37"/>
    </row>
    <row r="41" spans="1:7">
      <c r="D41" s="37"/>
      <c r="E41" s="37" t="s">
        <v>114</v>
      </c>
      <c r="F41" s="37"/>
    </row>
    <row r="42" spans="1:7">
      <c r="D42" s="37"/>
      <c r="E42" s="37" t="s">
        <v>92</v>
      </c>
      <c r="F42" s="37"/>
    </row>
    <row r="43" spans="1:7">
      <c r="D43" s="37"/>
      <c r="E43" s="37" t="s">
        <v>93</v>
      </c>
      <c r="F43" s="37"/>
    </row>
    <row r="44" spans="1:7">
      <c r="D44" s="37"/>
      <c r="E44" s="37" t="s">
        <v>94</v>
      </c>
      <c r="F44" s="37"/>
    </row>
    <row r="45" spans="1:7">
      <c r="D45" s="37"/>
      <c r="E45" s="37" t="s">
        <v>95</v>
      </c>
      <c r="F45" s="37"/>
    </row>
    <row r="46" spans="1:7">
      <c r="D46" s="37"/>
      <c r="E46" s="37" t="s">
        <v>96</v>
      </c>
      <c r="F46" s="37"/>
    </row>
    <row r="47" spans="1:7">
      <c r="D47" s="37"/>
      <c r="E47" s="37" t="s">
        <v>97</v>
      </c>
      <c r="F47" s="37"/>
    </row>
    <row r="48" spans="1:7">
      <c r="D48" s="37"/>
      <c r="E48" s="37"/>
      <c r="F48" s="37"/>
    </row>
    <row r="140" spans="6:10">
      <c r="F140" s="33"/>
      <c r="G140" s="33"/>
      <c r="H140" s="33"/>
      <c r="I140" s="33"/>
      <c r="J140" s="33"/>
    </row>
    <row r="160" spans="2:5">
      <c r="B160" s="3"/>
      <c r="C160" s="4"/>
      <c r="D160" s="4"/>
      <c r="E160" s="5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3"/>
      <c r="C281" s="4"/>
      <c r="D281" s="4"/>
      <c r="E281" s="5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3"/>
      <c r="C317" s="4"/>
      <c r="D317" s="4"/>
      <c r="E317" s="5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73" priority="5" stopIfTrue="1" operator="lessThan">
      <formula>0</formula>
    </cfRule>
    <cfRule type="cellIs" dxfId="172" priority="6" stopIfTrue="1" operator="greaterThan">
      <formula>0</formula>
    </cfRule>
    <cfRule type="cellIs" dxfId="171" priority="7" stopIfTrue="1" operator="equal">
      <formula>0</formula>
    </cfRule>
  </conditionalFormatting>
  <conditionalFormatting sqref="B20">
    <cfRule type="expression" dxfId="170" priority="4">
      <formula>$E20&lt;&gt;0</formula>
    </cfRule>
  </conditionalFormatting>
  <conditionalFormatting sqref="B21:B22">
    <cfRule type="expression" dxfId="169" priority="3">
      <formula>$E21&lt;&gt;0</formula>
    </cfRule>
  </conditionalFormatting>
  <conditionalFormatting sqref="C20:C22">
    <cfRule type="expression" dxfId="168" priority="2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477515.75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420181.83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15386.32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22805.79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12873.51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34</v>
      </c>
      <c r="D20" s="32"/>
      <c r="E20" s="56">
        <v>4740.5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68</v>
      </c>
      <c r="D21" s="32"/>
      <c r="E21" s="56">
        <v>1527.8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477515.75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$E20&lt;&gt;0</formula>
    </cfRule>
  </conditionalFormatting>
  <conditionalFormatting sqref="B21:B22">
    <cfRule type="expression" dxfId="115" priority="2">
      <formula>$E21&lt;&gt;0</formula>
    </cfRule>
  </conditionalFormatting>
  <conditionalFormatting sqref="C20:C22">
    <cfRule type="expression" dxfId="114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6180690.0199999996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331355.45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44421.93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1710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168765.95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89</v>
      </c>
      <c r="D20" s="32"/>
      <c r="E20" s="56">
        <v>1175849.95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67</v>
      </c>
      <c r="D21" s="32"/>
      <c r="E21" s="56">
        <v>2207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90</v>
      </c>
      <c r="D22" s="31"/>
      <c r="E22" s="62">
        <v>126432.65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1850742.93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4329947.09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 t="s">
        <v>91</v>
      </c>
      <c r="E35" s="37"/>
      <c r="F35" s="37"/>
    </row>
    <row r="36" spans="1:6">
      <c r="D36" s="37" t="s">
        <v>92</v>
      </c>
      <c r="E36" s="37"/>
      <c r="F36" s="37"/>
    </row>
    <row r="37" spans="1:6">
      <c r="D37" s="37" t="s">
        <v>93</v>
      </c>
      <c r="E37" s="37"/>
      <c r="F37" s="37"/>
    </row>
    <row r="38" spans="1:6">
      <c r="D38" s="37" t="s">
        <v>94</v>
      </c>
      <c r="E38" s="37"/>
      <c r="F38" s="37"/>
    </row>
    <row r="39" spans="1:6">
      <c r="D39" s="37" t="s">
        <v>95</v>
      </c>
      <c r="E39" s="37"/>
      <c r="F39" s="37"/>
    </row>
    <row r="40" spans="1:6">
      <c r="D40" s="37" t="s">
        <v>96</v>
      </c>
      <c r="E40" s="37"/>
      <c r="F40" s="37"/>
    </row>
    <row r="41" spans="1:6">
      <c r="D41" s="37" t="s">
        <v>97</v>
      </c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$E20&lt;&gt;0</formula>
    </cfRule>
  </conditionalFormatting>
  <conditionalFormatting sqref="B21:B22">
    <cfRule type="expression" dxfId="109" priority="2">
      <formula>$E21&lt;&gt;0</formula>
    </cfRule>
  </conditionalFormatting>
  <conditionalFormatting sqref="C20:C22">
    <cfRule type="expression" dxfId="10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843145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843145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843145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$E20&lt;&gt;0</formula>
    </cfRule>
  </conditionalFormatting>
  <conditionalFormatting sqref="B21:B22">
    <cfRule type="expression" dxfId="103" priority="2">
      <formula>$E21&lt;&gt;0</formula>
    </cfRule>
  </conditionalFormatting>
  <conditionalFormatting sqref="C20:C22">
    <cfRule type="expression" dxfId="10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331183.86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143779.63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1264.24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56729.5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129410.49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331183.86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$E20&lt;&gt;0</formula>
    </cfRule>
  </conditionalFormatting>
  <conditionalFormatting sqref="B21:B22">
    <cfRule type="expression" dxfId="97" priority="2">
      <formula>$E21&lt;&gt;0</formula>
    </cfRule>
  </conditionalFormatting>
  <conditionalFormatting sqref="C20:C22">
    <cfRule type="expression" dxfId="9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topLeftCell="B1" zoomScaleNormal="100" zoomScaleSheetLayoutView="90" workbookViewId="0">
      <selection activeCell="B1" sqref="B1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946545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253428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565627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24070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103420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98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946545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$E20&lt;&gt;0</formula>
    </cfRule>
  </conditionalFormatting>
  <conditionalFormatting sqref="B21:B22">
    <cfRule type="expression" dxfId="91" priority="2">
      <formula>$E21&lt;&gt;0</formula>
    </cfRule>
  </conditionalFormatting>
  <conditionalFormatting sqref="C20:C22">
    <cfRule type="expression" dxfId="9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73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78" t="s">
        <v>101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78" t="s">
        <v>102</v>
      </c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5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$E20&lt;&gt;0</formula>
    </cfRule>
  </conditionalFormatting>
  <conditionalFormatting sqref="B21:B22">
    <cfRule type="expression" dxfId="85" priority="2">
      <formula>$E21&lt;&gt;0</formula>
    </cfRule>
  </conditionalFormatting>
  <conditionalFormatting sqref="C20:C22">
    <cfRule type="expression" dxfId="84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3124874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1195147.4099999999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547195.59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1382531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3124874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$E20&lt;&gt;0</formula>
    </cfRule>
  </conditionalFormatting>
  <conditionalFormatting sqref="B21:B22">
    <cfRule type="expression" dxfId="79" priority="2">
      <formula>$E21&lt;&gt;0</formula>
    </cfRule>
  </conditionalFormatting>
  <conditionalFormatting sqref="C20:C22">
    <cfRule type="expression" dxfId="7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72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$E20&lt;&gt;0</formula>
    </cfRule>
  </conditionalFormatting>
  <conditionalFormatting sqref="B21:B22">
    <cfRule type="expression" dxfId="73" priority="2">
      <formula>$E21&lt;&gt;0</formula>
    </cfRule>
  </conditionalFormatting>
  <conditionalFormatting sqref="C20:C22">
    <cfRule type="expression" dxfId="7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688464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468191.19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13928.26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7112.97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199231.58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688464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$E20&lt;&gt;0</formula>
    </cfRule>
  </conditionalFormatting>
  <conditionalFormatting sqref="B21:B22">
    <cfRule type="expression" dxfId="67" priority="2">
      <formula>$E21&lt;&gt;0</formula>
    </cfRule>
  </conditionalFormatting>
  <conditionalFormatting sqref="C20:C22">
    <cfRule type="expression" dxfId="66" priority="1">
      <formula>$E20&lt;&gt;0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1744806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881652.24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611957.99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79000.88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172194.89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1744806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$E20&lt;&gt;0</formula>
    </cfRule>
  </conditionalFormatting>
  <conditionalFormatting sqref="B21:B22">
    <cfRule type="expression" dxfId="61" priority="2">
      <formula>$E21&lt;&gt;0</formula>
    </cfRule>
  </conditionalFormatting>
  <conditionalFormatting sqref="C20:C22">
    <cfRule type="expression" dxfId="6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1972520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1829380.26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135603.09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7536.65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1972520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5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$E20&lt;&gt;0</formula>
    </cfRule>
  </conditionalFormatting>
  <conditionalFormatting sqref="B21:B22">
    <cfRule type="expression" dxfId="163" priority="2">
      <formula>$E21&lt;&gt;0</formula>
    </cfRule>
  </conditionalFormatting>
  <conditionalFormatting sqref="C20:C22">
    <cfRule type="expression" dxfId="16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1569195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808837.15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2263.98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260509.28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488270.77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9313.82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1569195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$E20&lt;&gt;0</formula>
    </cfRule>
  </conditionalFormatting>
  <conditionalFormatting sqref="B21:B22">
    <cfRule type="expression" dxfId="55" priority="2">
      <formula>$E21&lt;&gt;0</formula>
    </cfRule>
  </conditionalFormatting>
  <conditionalFormatting sqref="C20:C22">
    <cfRule type="expression" dxfId="5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53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839870.01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664562.09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550.33000000000004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174558.34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199.25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103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839870.00999999989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$E20&lt;&gt;0</formula>
    </cfRule>
  </conditionalFormatting>
  <conditionalFormatting sqref="B21:B22">
    <cfRule type="expression" dxfId="49" priority="2">
      <formula>$E21&lt;&gt;0</formula>
    </cfRule>
  </conditionalFormatting>
  <conditionalFormatting sqref="C20:C22">
    <cfRule type="expression" dxfId="48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$E20&lt;&gt;0</formula>
    </cfRule>
  </conditionalFormatting>
  <conditionalFormatting sqref="B21:B22">
    <cfRule type="expression" dxfId="43" priority="2">
      <formula>$E21&lt;&gt;0</formula>
    </cfRule>
  </conditionalFormatting>
  <conditionalFormatting sqref="C20:C22">
    <cfRule type="expression" dxfId="4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879399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726811.39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460.91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144617.19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34</v>
      </c>
      <c r="D20" s="32"/>
      <c r="E20" s="56">
        <v>133.66999999999999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104</v>
      </c>
      <c r="D21" s="32"/>
      <c r="E21" s="56">
        <v>7375.84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879399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$E20&lt;&gt;0</formula>
    </cfRule>
  </conditionalFormatting>
  <conditionalFormatting sqref="B21:B22">
    <cfRule type="expression" dxfId="37" priority="2">
      <formula>$E21&lt;&gt;0</formula>
    </cfRule>
  </conditionalFormatting>
  <conditionalFormatting sqref="C20:C22">
    <cfRule type="expression" dxfId="3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5815593.8499999996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3806950.56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21908.33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1639292.59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7552.16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339890.21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5815593.8500000006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3.1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$E20&lt;&gt;0</formula>
    </cfRule>
  </conditionalFormatting>
  <conditionalFormatting sqref="B21:B22">
    <cfRule type="expression" dxfId="31" priority="2">
      <formula>$E21&lt;&gt;0</formula>
    </cfRule>
  </conditionalFormatting>
  <conditionalFormatting sqref="C20:C22">
    <cfRule type="expression" dxfId="30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1402967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733228.33400000003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11208.92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325093.90500000003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147502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56981.837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128952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1402966.996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3.9999999571591616E-3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$E20&lt;&gt;0</formula>
    </cfRule>
  </conditionalFormatting>
  <conditionalFormatting sqref="B21:B22">
    <cfRule type="expression" dxfId="25" priority="2">
      <formula>$E21&lt;&gt;0</formula>
    </cfRule>
  </conditionalFormatting>
  <conditionalFormatting sqref="C20:C22">
    <cfRule type="expression" dxfId="2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2147645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1019180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839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1085525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1470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/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25381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/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69</v>
      </c>
      <c r="D20" s="32"/>
      <c r="E20" s="56">
        <v>250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105</v>
      </c>
      <c r="D21" s="32"/>
      <c r="E21" s="56">
        <v>15000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2147645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$E20&lt;&gt;0</formula>
    </cfRule>
  </conditionalFormatting>
  <conditionalFormatting sqref="B21:B22">
    <cfRule type="expression" dxfId="19" priority="2">
      <formula>$E21&lt;&gt;0</formula>
    </cfRule>
  </conditionalFormatting>
  <conditionalFormatting sqref="C20:C22">
    <cfRule type="expression" dxfId="1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 t="s">
        <v>106</v>
      </c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 t="s">
        <v>107</v>
      </c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$E20&lt;&gt;0</formula>
    </cfRule>
  </conditionalFormatting>
  <conditionalFormatting sqref="B21:B22">
    <cfRule type="expression" dxfId="13" priority="2">
      <formula>$E21&lt;&gt;0</formula>
    </cfRule>
  </conditionalFormatting>
  <conditionalFormatting sqref="C20:C22">
    <cfRule type="expression" dxfId="1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8.57031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767855.36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393657.07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2094.46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116418.35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92.05</v>
      </c>
      <c r="F17" s="37" t="s">
        <v>110</v>
      </c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/>
      <c r="F18" s="37">
        <v>179314</v>
      </c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111</v>
      </c>
      <c r="I19" s="14"/>
      <c r="J19" s="14"/>
    </row>
    <row r="20" spans="1:10">
      <c r="A20" s="49" t="s">
        <v>23</v>
      </c>
      <c r="B20" s="51" t="s">
        <v>24</v>
      </c>
      <c r="C20" s="52" t="s">
        <v>108</v>
      </c>
      <c r="D20" s="32"/>
      <c r="E20" s="56">
        <v>4005.5899999999997</v>
      </c>
      <c r="F20" s="37">
        <v>39762</v>
      </c>
      <c r="I20" s="14"/>
      <c r="J20" s="14"/>
    </row>
    <row r="21" spans="1:10">
      <c r="A21" s="49" t="s">
        <v>25</v>
      </c>
      <c r="B21" s="51" t="s">
        <v>24</v>
      </c>
      <c r="C21" s="52" t="s">
        <v>109</v>
      </c>
      <c r="D21" s="32"/>
      <c r="E21" s="56">
        <v>8354.25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70</v>
      </c>
      <c r="D22" s="31"/>
      <c r="E22" s="62">
        <v>243233.59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767855.36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$E20&lt;&gt;0</formula>
    </cfRule>
  </conditionalFormatting>
  <conditionalFormatting sqref="B21:B22">
    <cfRule type="expression" dxfId="7" priority="2">
      <formula>$E21&lt;&gt;0</formula>
    </cfRule>
  </conditionalFormatting>
  <conditionalFormatting sqref="C20:C22">
    <cfRule type="expression" dxfId="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42578125" defaultRowHeight="12.75"/>
  <cols>
    <col min="1" max="1" width="3.42578125" style="13" customWidth="1"/>
    <col min="2" max="2" width="7.42578125" style="13" customWidth="1"/>
    <col min="3" max="3" width="46.42578125" style="13" customWidth="1"/>
    <col min="4" max="4" width="8.5703125" style="13" customWidth="1"/>
    <col min="5" max="5" width="27.42578125" style="13" customWidth="1"/>
    <col min="6" max="6" width="23.42578125" style="13" customWidth="1"/>
    <col min="7" max="7" width="11.42578125" style="13" customWidth="1"/>
    <col min="8" max="8" width="13.42578125" style="13" customWidth="1"/>
    <col min="9" max="10" width="11.42578125" style="13" customWidth="1"/>
    <col min="11" max="16384" width="9.42578125" style="13"/>
  </cols>
  <sheetData>
    <row r="1" spans="1:10" ht="15" customHeight="1">
      <c r="B1" s="67"/>
      <c r="C1" s="66" t="s">
        <v>60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6924576</v>
      </c>
      <c r="F8" s="37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5487569.1100000003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858.48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1322178.4099999999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113970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6924576.0000000009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$E20&lt;&gt;0</formula>
    </cfRule>
  </conditionalFormatting>
  <conditionalFormatting sqref="B21:B22">
    <cfRule type="expression" dxfId="1" priority="2">
      <formula>$E21&lt;&gt;0</formula>
    </cfRule>
  </conditionalFormatting>
  <conditionalFormatting sqref="C20:C22">
    <cfRule type="expression" dxfId="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1594116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1594116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1594116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$E20&lt;&gt;0</formula>
    </cfRule>
  </conditionalFormatting>
  <conditionalFormatting sqref="B21:B22">
    <cfRule type="expression" dxfId="157" priority="2">
      <formula>$E21&lt;&gt;0</formula>
    </cfRule>
  </conditionalFormatting>
  <conditionalFormatting sqref="C20:C22">
    <cfRule type="expression" dxfId="15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600130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191808.34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408321.66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600130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$E20&lt;&gt;0</formula>
    </cfRule>
  </conditionalFormatting>
  <conditionalFormatting sqref="B21:B22">
    <cfRule type="expression" dxfId="151" priority="2">
      <formula>$E21&lt;&gt;0</formula>
    </cfRule>
  </conditionalFormatting>
  <conditionalFormatting sqref="C20:C22">
    <cfRule type="expression" dxfId="15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$E20&lt;&gt;0</formula>
    </cfRule>
  </conditionalFormatting>
  <conditionalFormatting sqref="B21:B22">
    <cfRule type="expression" dxfId="145" priority="2">
      <formula>$E21&lt;&gt;0</formula>
    </cfRule>
  </conditionalFormatting>
  <conditionalFormatting sqref="C20:C22">
    <cfRule type="expression" dxfId="14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2382632.25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1088473.1399999999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1432.82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810618.44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4370.3900000000003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159199.6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908.85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9288.1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82</v>
      </c>
      <c r="D20" s="32"/>
      <c r="E20" s="56">
        <v>305185.90999999997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83</v>
      </c>
      <c r="D21" s="32"/>
      <c r="E21" s="56">
        <v>3155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2382632.25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$E20&lt;&gt;0</formula>
    </cfRule>
  </conditionalFormatting>
  <conditionalFormatting sqref="B21:B22">
    <cfRule type="expression" dxfId="139" priority="2">
      <formula>$E21&lt;&gt;0</formula>
    </cfRule>
  </conditionalFormatting>
  <conditionalFormatting sqref="C20:C22">
    <cfRule type="expression" dxfId="13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5.8554687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80"/>
      <c r="C1" s="81" t="s">
        <v>43</v>
      </c>
      <c r="D1" s="80"/>
      <c r="E1" s="80"/>
      <c r="I1" s="14"/>
      <c r="J1" s="14"/>
    </row>
    <row r="2" spans="1:10" ht="15" customHeight="1">
      <c r="B2" s="80"/>
      <c r="C2" s="81" t="s">
        <v>0</v>
      </c>
      <c r="D2" s="80"/>
      <c r="E2" s="80"/>
      <c r="I2" s="14"/>
      <c r="J2" s="14"/>
    </row>
    <row r="3" spans="1:10" ht="15" customHeight="1">
      <c r="B3" s="82"/>
      <c r="C3" s="81" t="s">
        <v>79</v>
      </c>
      <c r="D3" s="80"/>
      <c r="E3" s="80"/>
      <c r="I3" s="14"/>
      <c r="J3" s="14"/>
    </row>
    <row r="4" spans="1:10">
      <c r="B4" s="15"/>
      <c r="C4" s="15"/>
      <c r="D4" s="83" t="s">
        <v>1</v>
      </c>
      <c r="E4" s="84" t="s">
        <v>80</v>
      </c>
      <c r="F4" s="12"/>
      <c r="I4" s="14"/>
      <c r="J4" s="14"/>
    </row>
    <row r="5" spans="1:10" ht="8.25" customHeight="1">
      <c r="B5" s="15"/>
      <c r="C5" s="15"/>
      <c r="D5" s="18"/>
      <c r="E5" s="18"/>
      <c r="F5" s="12"/>
      <c r="I5" s="14"/>
      <c r="J5" s="14"/>
    </row>
    <row r="6" spans="1:10">
      <c r="A6" s="85" t="s">
        <v>2</v>
      </c>
      <c r="C6" s="86"/>
      <c r="D6" s="18"/>
      <c r="E6" s="18"/>
      <c r="F6" s="61" t="s">
        <v>3</v>
      </c>
      <c r="I6" s="14"/>
      <c r="J6" s="14"/>
    </row>
    <row r="7" spans="1:10" ht="8.25" customHeight="1">
      <c r="A7" s="87"/>
      <c r="C7" s="87"/>
      <c r="D7" s="23"/>
      <c r="E7" s="22"/>
      <c r="I7" s="14"/>
      <c r="J7" s="14"/>
    </row>
    <row r="8" spans="1:10" ht="13.5" thickBot="1">
      <c r="A8" s="88" t="s">
        <v>4</v>
      </c>
      <c r="C8" s="87"/>
      <c r="D8" s="25"/>
      <c r="E8" s="53">
        <v>2849925</v>
      </c>
      <c r="F8" s="38"/>
      <c r="I8" s="14"/>
      <c r="J8" s="14"/>
    </row>
    <row r="9" spans="1:10" ht="13.5" thickTop="1">
      <c r="A9" s="86" t="s">
        <v>5</v>
      </c>
      <c r="C9" s="87"/>
      <c r="D9" s="27"/>
      <c r="E9" s="25"/>
      <c r="F9" s="37"/>
      <c r="I9" s="14"/>
      <c r="J9" s="14"/>
    </row>
    <row r="10" spans="1:10" ht="8.25" customHeight="1">
      <c r="A10" s="89"/>
      <c r="C10" s="89"/>
      <c r="D10" s="29"/>
      <c r="E10" s="18"/>
      <c r="F10" s="37"/>
      <c r="I10" s="14"/>
      <c r="J10" s="14"/>
    </row>
    <row r="11" spans="1:10">
      <c r="A11" s="85" t="s">
        <v>6</v>
      </c>
      <c r="C11" s="85"/>
      <c r="D11" s="29"/>
      <c r="E11" s="29"/>
      <c r="F11" s="37"/>
      <c r="I11" s="14"/>
      <c r="J11" s="14"/>
    </row>
    <row r="12" spans="1:10">
      <c r="A12" s="49" t="s">
        <v>7</v>
      </c>
      <c r="B12" s="90" t="s">
        <v>8</v>
      </c>
      <c r="C12" s="47"/>
      <c r="D12" s="29"/>
      <c r="E12" s="55">
        <v>1035334.37</v>
      </c>
      <c r="F12" s="37"/>
      <c r="I12" s="14"/>
      <c r="J12" s="14"/>
    </row>
    <row r="13" spans="1:10">
      <c r="A13" s="49" t="s">
        <v>9</v>
      </c>
      <c r="B13" s="90" t="s">
        <v>10</v>
      </c>
      <c r="C13" s="47"/>
      <c r="D13" s="23"/>
      <c r="E13" s="55">
        <v>770.88</v>
      </c>
      <c r="F13" s="37"/>
      <c r="I13" s="14"/>
      <c r="J13" s="14"/>
    </row>
    <row r="14" spans="1:10">
      <c r="A14" s="49" t="s">
        <v>11</v>
      </c>
      <c r="B14" s="90" t="s">
        <v>12</v>
      </c>
      <c r="C14" s="47"/>
      <c r="D14" s="23"/>
      <c r="E14" s="55">
        <v>266383.03000000003</v>
      </c>
      <c r="F14" s="37"/>
      <c r="I14" s="14"/>
      <c r="J14" s="14"/>
    </row>
    <row r="15" spans="1:10">
      <c r="A15" s="49" t="s">
        <v>13</v>
      </c>
      <c r="B15" s="90" t="s">
        <v>14</v>
      </c>
      <c r="C15" s="47"/>
      <c r="D15" s="23"/>
      <c r="E15" s="55">
        <v>538279.74</v>
      </c>
      <c r="F15" s="37"/>
      <c r="I15" s="14"/>
      <c r="J15" s="14"/>
    </row>
    <row r="16" spans="1:10">
      <c r="A16" s="49" t="s">
        <v>15</v>
      </c>
      <c r="B16" s="90" t="s">
        <v>16</v>
      </c>
      <c r="C16" s="47"/>
      <c r="D16" s="23"/>
      <c r="E16" s="55">
        <v>227053.25000000006</v>
      </c>
      <c r="F16" s="37"/>
      <c r="I16" s="14"/>
      <c r="J16" s="14"/>
    </row>
    <row r="17" spans="1:10">
      <c r="A17" s="49" t="s">
        <v>17</v>
      </c>
      <c r="B17" s="90" t="s">
        <v>18</v>
      </c>
      <c r="C17" s="47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90" t="s">
        <v>20</v>
      </c>
      <c r="C18" s="47"/>
      <c r="D18" s="31"/>
      <c r="E18" s="55">
        <v>488542.83</v>
      </c>
      <c r="F18" s="37"/>
      <c r="I18" s="14"/>
      <c r="J18" s="14"/>
    </row>
    <row r="19" spans="1:10">
      <c r="A19" s="49" t="s">
        <v>21</v>
      </c>
      <c r="B19" s="90" t="s">
        <v>22</v>
      </c>
      <c r="C19" s="47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91" t="s">
        <v>24</v>
      </c>
      <c r="C20" s="52" t="s">
        <v>117</v>
      </c>
      <c r="D20" s="32"/>
      <c r="E20" s="56">
        <v>175000</v>
      </c>
      <c r="F20" s="37"/>
      <c r="I20" s="14"/>
      <c r="J20" s="14"/>
    </row>
    <row r="21" spans="1:10">
      <c r="A21" s="49" t="s">
        <v>25</v>
      </c>
      <c r="B21" s="91" t="s">
        <v>24</v>
      </c>
      <c r="C21" s="52" t="s">
        <v>118</v>
      </c>
      <c r="D21" s="32"/>
      <c r="E21" s="56">
        <v>266.76</v>
      </c>
      <c r="F21" s="37"/>
      <c r="I21" s="14"/>
      <c r="J21" s="14"/>
    </row>
    <row r="22" spans="1:10">
      <c r="A22" s="49" t="s">
        <v>26</v>
      </c>
      <c r="B22" s="9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7"/>
      <c r="C23" s="47"/>
      <c r="D23" s="29"/>
      <c r="E23" s="18"/>
      <c r="F23" s="37"/>
      <c r="I23" s="14"/>
      <c r="J23" s="14"/>
    </row>
    <row r="24" spans="1:10">
      <c r="A24" s="44"/>
      <c r="B24" s="92" t="s">
        <v>27</v>
      </c>
      <c r="C24" s="92"/>
      <c r="D24" s="18"/>
      <c r="E24" s="63">
        <v>2731630.86</v>
      </c>
      <c r="F24" s="38"/>
      <c r="I24" s="14"/>
      <c r="J24" s="14"/>
    </row>
    <row r="25" spans="1:10" ht="8.25" customHeight="1">
      <c r="A25" s="44"/>
      <c r="B25" s="92"/>
      <c r="C25" s="92"/>
      <c r="D25" s="18"/>
      <c r="E25" s="18"/>
      <c r="F25" s="26"/>
      <c r="I25" s="14"/>
      <c r="J25" s="14"/>
    </row>
    <row r="26" spans="1:10" ht="13.5" thickBot="1">
      <c r="A26" s="44"/>
      <c r="B26" s="92" t="s">
        <v>28</v>
      </c>
      <c r="C26" s="92"/>
      <c r="D26" s="18"/>
      <c r="E26" s="54">
        <v>118294.14000000013</v>
      </c>
      <c r="F26" s="93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94" t="s">
        <v>61</v>
      </c>
      <c r="B28" s="95"/>
      <c r="C28" s="95"/>
      <c r="D28" s="95"/>
      <c r="E28" s="95"/>
      <c r="I28" s="14"/>
      <c r="J28" s="14"/>
    </row>
    <row r="29" spans="1:10">
      <c r="A29" s="94" t="s">
        <v>62</v>
      </c>
      <c r="B29" s="95"/>
      <c r="C29" s="95"/>
      <c r="D29" s="95"/>
      <c r="E29" s="95"/>
      <c r="I29" s="14"/>
      <c r="J29" s="14"/>
    </row>
    <row r="30" spans="1:10">
      <c r="A30" s="94" t="s">
        <v>63</v>
      </c>
      <c r="B30" s="94"/>
      <c r="C30" s="94"/>
      <c r="D30" s="94"/>
      <c r="E30" s="94"/>
    </row>
    <row r="31" spans="1:10">
      <c r="A31" s="94" t="s">
        <v>81</v>
      </c>
      <c r="B31" s="94"/>
      <c r="C31" s="94"/>
      <c r="D31" s="94"/>
      <c r="E31" s="94"/>
    </row>
    <row r="32" spans="1:10">
      <c r="A32" s="96" t="s">
        <v>64</v>
      </c>
      <c r="B32" s="96"/>
      <c r="C32" s="96"/>
      <c r="D32" s="96"/>
      <c r="E32" s="96"/>
      <c r="F32" s="75"/>
    </row>
    <row r="33" spans="1:6">
      <c r="A33" s="96" t="s">
        <v>65</v>
      </c>
      <c r="B33" s="96"/>
      <c r="C33" s="96"/>
      <c r="D33" s="96"/>
      <c r="E33" s="96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97" t="s">
        <v>29</v>
      </c>
      <c r="D35" s="37" t="s">
        <v>84</v>
      </c>
      <c r="E35" s="37"/>
      <c r="F35" s="37"/>
    </row>
    <row r="36" spans="1:6">
      <c r="D36" s="37" t="s">
        <v>85</v>
      </c>
      <c r="E36" s="37"/>
      <c r="F36" s="37"/>
    </row>
    <row r="37" spans="1:6">
      <c r="D37" s="37" t="s">
        <v>86</v>
      </c>
      <c r="E37" s="37"/>
      <c r="F37" s="37"/>
    </row>
    <row r="38" spans="1:6">
      <c r="D38" s="37" t="s">
        <v>87</v>
      </c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$E20&lt;&gt;0</formula>
    </cfRule>
  </conditionalFormatting>
  <conditionalFormatting sqref="B21:B22">
    <cfRule type="expression" dxfId="133" priority="2">
      <formula>$E21&lt;&gt;0</formula>
    </cfRule>
  </conditionalFormatting>
  <conditionalFormatting sqref="C20:C22">
    <cfRule type="expression" dxfId="13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4009150.51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3103274.65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415.51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73169.960000000006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3695.74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828594.65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4009150.51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$E20&lt;&gt;0</formula>
    </cfRule>
  </conditionalFormatting>
  <conditionalFormatting sqref="B21:B22">
    <cfRule type="expression" dxfId="127" priority="2">
      <formula>$E21&lt;&gt;0</formula>
    </cfRule>
  </conditionalFormatting>
  <conditionalFormatting sqref="C20:C22">
    <cfRule type="expression" dxfId="12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71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79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80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7" t="s">
        <v>115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37" t="s">
        <v>116</v>
      </c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81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$E20&lt;&gt;0</formula>
    </cfRule>
  </conditionalFormatting>
  <conditionalFormatting sqref="B21:B22">
    <cfRule type="expression" dxfId="121" priority="2">
      <formula>$E21&lt;&gt;0</formula>
    </cfRule>
  </conditionalFormatting>
  <conditionalFormatting sqref="C20:C22">
    <cfRule type="expression" dxfId="12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8BB86-D32E-4090-8028-6291DF61BA9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c7317a0-2a0a-4464-9f4b-630f7a7e8d0f"/>
    <ds:schemaRef ds:uri="ee822479-6e51-4d14-b6b0-2c589e913e66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3E7D27-8FFC-4FDF-AFC3-E30768D17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93B4E-F5E1-4BA6-93D3-444C6440FE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2021-02-15T15:37:06Z</cp:lastPrinted>
  <dcterms:created xsi:type="dcterms:W3CDTF">2014-10-14T15:35:24Z</dcterms:created>
  <dcterms:modified xsi:type="dcterms:W3CDTF">2021-11-22T16:24:05Z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