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8-2019\2018-19 AFR Summaries\Consolidated 18-19 ADA Compliant\"/>
    </mc:Choice>
  </mc:AlternateContent>
  <bookViews>
    <workbookView xWindow="480" yWindow="135" windowWidth="27795" windowHeight="12015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ENSACOLA" sheetId="21" r:id="rId20"/>
    <sheet name="PASCOHERNANDO" sheetId="20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20">PASCOHERNANDO!#REF!</definedName>
    <definedName name="_xlnm.Print_Area" localSheetId="19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20">#REF!</definedName>
    <definedName name="rint" localSheetId="19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20">#REF!</definedName>
    <definedName name="YesOrNo" localSheetId="19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<sst xmlns="http://schemas.openxmlformats.org/spreadsheetml/2006/main" count="1064" uniqueCount="88">
  <si>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</si>
  <si>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</si>
  <si>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</si>
  <si>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</si>
  <si>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</si>
  <si>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</si>
  <si>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Computes Activities &amp; Services Columns for Percent Chart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</si>
  <si>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</si>
  <si>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</si>
  <si>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</si>
  <si>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</si>
  <si>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</si>
  <si>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</si>
  <si>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</si>
  <si>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</si>
  <si>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</si>
  <si>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</si>
  <si>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</si>
  <si>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</si>
  <si>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</si>
  <si>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</si>
  <si>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</si>
  <si>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</si>
  <si>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</si>
  <si>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</si>
  <si>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</si>
  <si>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</si>
  <si>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</si>
  <si>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</si>
  <si>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</si>
  <si>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</si>
  <si>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</si>
  <si>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</si>
  <si>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Interest Income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</si>
  <si>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</si>
  <si>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</si>
  <si>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</si>
  <si>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</si>
  <si>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</si>
  <si>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</si>
  <si>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</si>
  <si>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</si>
  <si>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</si>
  <si>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</si>
  <si>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</si>
  <si>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</si>
  <si>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</si>
  <si>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</si>
  <si>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</si>
  <si>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</si>
  <si>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</si>
  <si>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</si>
  <si>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</si>
  <si>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</si>
  <si>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</si>
  <si>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</si>
  <si>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</si>
  <si>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</si>
  <si>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</si>
  <si>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</si>
  <si>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</si>
  <si>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</si>
  <si>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2017-18</t>
  </si>
  <si>
    <t>Commencement activities</t>
  </si>
  <si>
    <t>For the 2018-2019 Fiscal Year</t>
  </si>
  <si>
    <t>2019.v01</t>
  </si>
  <si>
    <t>2018-19</t>
  </si>
  <si>
    <t>Interest Revenue</t>
  </si>
  <si>
    <t>Interest/Gain or Loss on Investments</t>
  </si>
  <si>
    <t>To adjust the housing resident fee revenue included in prior years</t>
  </si>
  <si>
    <t>Child Care Centers, Campus Cards, and Sustainability Council</t>
  </si>
  <si>
    <t>Interest revenue.</t>
  </si>
  <si>
    <t>Interest allocation earned during fiscal year 2019</t>
  </si>
  <si>
    <t>Interest earned (1675.03) and lost id card fines (3925.00)</t>
  </si>
  <si>
    <t>Additional revenue is from replacement student ID's</t>
  </si>
  <si>
    <t>Prior year correction to reported expenditures</t>
  </si>
  <si>
    <t>Unused student activity funds from fund 6</t>
  </si>
  <si>
    <t>Other Sales and Services (Locker Fees and Replacement Student ID Cards)</t>
  </si>
  <si>
    <t>Academic Success Center, Graduation, Help Desk, Student Conclave-Physical Therapist Assistant Program, Read to Succeed - QEP, Pharmacy Technician Club.</t>
  </si>
  <si>
    <t>Diploma replacement fees</t>
  </si>
  <si>
    <t>Fiscal Year 2018-2019</t>
  </si>
  <si>
    <t>Hillsborough, Polk, Seminole, Valencia and Florida Southwestern</t>
  </si>
  <si>
    <t>Revenue generated from hosting NJCAA Women's Golf Tournament.</t>
  </si>
  <si>
    <t xml:space="preserve">Florida SouthWestern, Daytona, Chipola, Florida State College of Jacksonsville, Hillsborough, Gateway, Pasco-Hernando, Polk, St. Johns, Santa Fe, Manatee, and Valencia </t>
  </si>
  <si>
    <t xml:space="preserve">Computes Activities &amp; Services Columns </t>
  </si>
  <si>
    <t>for Percent Chart</t>
  </si>
  <si>
    <t>Computes Activities &amp; Services Columns</t>
  </si>
  <si>
    <t xml:space="preserve"> for Percent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</si>
</sst>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12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rgb="FFFFFFCC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09">
    <xf numFmtId="0" fontId="0" fillId="0" borderId="0" xfId="0"/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7" fillId="17" borderId="21" xfId="3" applyFont="1" applyFill="1" applyBorder="1" applyAlignment="1" applyProtection="1">
      <alignment horizontal="center"/>
    </xf>
    <xf numFmtId="0" fontId="7" fillId="17" borderId="0" xfId="3" applyFont="1" applyFill="1" applyBorder="1" applyProtection="1"/>
    <xf numFmtId="0" fontId="7" fillId="17" borderId="19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0" fontId="7" fillId="17" borderId="26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3" fillId="0" borderId="0" xfId="3" applyFont="1" applyProtection="1"/>
    <xf numFmtId="0" fontId="59" fillId="0" borderId="0" xfId="3" applyNumberFormat="1" applyFont="1" applyAlignment="1">
      <alignment horizontal="right"/>
    </xf>
    <xf numFmtId="0" fontId="4" fillId="0" borderId="0" xfId="3" applyNumberFormat="1" applyFont="1" applyAlignment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60" fillId="0" borderId="17" xfId="2" applyFont="1" applyFill="1" applyBorder="1" applyProtection="1"/>
    <xf numFmtId="0" fontId="4" fillId="0" borderId="20" xfId="3" applyFont="1" applyBorder="1" applyProtection="1"/>
    <xf numFmtId="44" fontId="60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60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60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60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58" fillId="0" borderId="0" xfId="0" applyFont="1" applyFill="1"/>
    <xf numFmtId="44" fontId="60" fillId="15" borderId="16" xfId="73" applyFont="1" applyFill="1" applyBorder="1" applyProtection="1">
      <protection locked="0"/>
    </xf>
    <xf numFmtId="43" fontId="4" fillId="60" borderId="0" xfId="0" applyNumberFormat="1" applyFont="1" applyFill="1" applyBorder="1" applyProtection="1">
      <protection locked="0"/>
    </xf>
    <xf numFmtId="0" fontId="6" fillId="17" borderId="18" xfId="3" applyFont="1" applyFill="1" applyBorder="1" applyAlignment="1" applyProtection="1">
      <alignment horizontal="center" wrapText="1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left"/>
    </xf>
    <xf numFmtId="0" fontId="6" fillId="17" borderId="18" xfId="3" applyFont="1" applyFill="1" applyBorder="1" applyAlignment="1" applyProtection="1">
      <alignment horizontal="left"/>
    </xf>
    <xf numFmtId="0" fontId="6" fillId="17" borderId="0" xfId="3" applyFont="1" applyFill="1" applyBorder="1" applyAlignment="1" applyProtection="1">
      <alignment horizontal="center"/>
    </xf>
    <xf numFmtId="0" fontId="41" fillId="0" borderId="0" xfId="3" applyNumberFormat="1" applyFont="1" applyAlignment="1">
      <alignment horizontal="left"/>
    </xf>
    <xf numFmtId="0" fontId="36" fillId="0" borderId="0" xfId="3" applyNumberFormat="1" applyFont="1" applyAlignment="1">
      <alignment horizontal="left"/>
    </xf>
    <xf numFmtId="0" fontId="6" fillId="17" borderId="0" xfId="3" applyFont="1" applyFill="1" applyBorder="1" applyAlignment="1" applyProtection="1">
      <alignment horizontal="left"/>
    </xf>
    <xf numFmtId="0" fontId="6" fillId="17" borderId="0" xfId="3" applyFont="1" applyFill="1" applyBorder="1" applyAlignment="1" applyProtection="1"/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4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bestFit="1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2.28515625" customWidth="1"/>
  </cols>
  <sheetData>
    <row r="1" spans="1:28" ht="18">
      <c r="A1" s="105" t="s">
        <v>32</v>
      </c>
      <c r="B1" s="99"/>
      <c r="C1" s="99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.75">
      <c r="A2" s="106" t="s">
        <v>0</v>
      </c>
      <c r="B2" s="100"/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.75">
      <c r="A3" s="106" t="s">
        <v>1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75">
      <c r="A4" s="106" t="s">
        <v>64</v>
      </c>
      <c r="B4" s="100"/>
      <c r="C4" s="100"/>
      <c r="D4" s="101"/>
      <c r="E4" s="101"/>
      <c r="F4" s="101"/>
      <c r="G4" s="101"/>
      <c r="H4" s="101"/>
      <c r="I4" s="101"/>
      <c r="J4" s="101"/>
      <c r="K4" s="101"/>
      <c r="L4" s="101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4.5" customHeight="1">
      <c r="A5" s="100"/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6.5" thickBot="1">
      <c r="A6" s="6"/>
      <c r="B6" s="7" t="s">
        <v>2</v>
      </c>
      <c r="C6" s="8" t="s">
        <v>65</v>
      </c>
      <c r="D6" s="44" t="s">
        <v>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5.25" customHeight="1" thickTop="1">
      <c r="A7" s="9"/>
      <c r="B7" s="10"/>
      <c r="C7" s="11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.75">
      <c r="A8" s="12" t="s">
        <v>4</v>
      </c>
      <c r="B8" s="13"/>
      <c r="C8" s="14">
        <f>SUM(EASTERNFL:VALENCIA!C8)</f>
        <v>-12759826.313000001</v>
      </c>
      <c r="D8" s="4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4.5" customHeight="1">
      <c r="A9" s="15"/>
      <c r="B9" s="16"/>
      <c r="C9" s="17"/>
      <c r="D9" s="45"/>
      <c r="E9" s="34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18" t="s">
        <v>5</v>
      </c>
      <c r="B10" s="19"/>
      <c r="C10" s="20">
        <f>SUM(EASTERNFL:VALENCIA!C10)</f>
        <v>55404269.479999997</v>
      </c>
      <c r="D10" s="45"/>
      <c r="E10" s="34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5.75">
      <c r="A11" s="18" t="s">
        <v>7</v>
      </c>
      <c r="B11" s="19"/>
      <c r="C11" s="20">
        <f>SUM(EASTERNFL:VALENCIA!C11)</f>
        <v>4056429.2700000005</v>
      </c>
      <c r="D11" s="45"/>
      <c r="E11" s="34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.75">
      <c r="A12" s="21" t="s">
        <v>8</v>
      </c>
      <c r="B12" s="19"/>
      <c r="C12" s="20">
        <f>SUM(EASTERNFL:VALENCIA!C12)</f>
        <v>95344.54</v>
      </c>
      <c r="D12" s="45"/>
      <c r="E12" s="34"/>
      <c r="F12" s="50" t="s">
        <v>62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6.5" thickBot="1">
      <c r="A13" s="22" t="s">
        <v>9</v>
      </c>
      <c r="B13" s="23"/>
      <c r="C13" s="24">
        <f>SUM(C10:C12)</f>
        <v>59556043.289999999</v>
      </c>
      <c r="D13" s="45"/>
      <c r="E13" s="34"/>
      <c r="F13" s="58">
        <f>B15+B16</f>
        <v>44957258.350000001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6.5" thickBot="1">
      <c r="A14" s="25" t="s">
        <v>11</v>
      </c>
      <c r="B14" s="19"/>
      <c r="C14" s="26"/>
      <c r="D14" s="42"/>
      <c r="E14" s="34"/>
      <c r="F14" s="59">
        <f>SUM(B17:B24)</f>
        <v>18098834.489999998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.75">
      <c r="A15" s="27" t="s">
        <v>13</v>
      </c>
      <c r="B15" s="28">
        <f>SUM(EASTERNFL:VALENCIA!B15)</f>
        <v>29683539.18</v>
      </c>
      <c r="C15" s="26"/>
      <c r="D15" s="42"/>
      <c r="E15" s="34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5.75">
      <c r="A16" s="27" t="s">
        <v>14</v>
      </c>
      <c r="B16" s="28">
        <f>SUM(EASTERNFL:VALENCIA!B16)</f>
        <v>15273719.170000002</v>
      </c>
      <c r="C16" s="26"/>
      <c r="D16" s="42"/>
      <c r="E16" s="34"/>
      <c r="F16" s="58">
        <f>F13+F14</f>
        <v>63056092.840000004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 ht="15.75">
      <c r="A17" s="27" t="s">
        <v>16</v>
      </c>
      <c r="B17" s="28">
        <f>SUM(EASTERNFL:VALENCIA!B17)</f>
        <v>5947173.4299999997</v>
      </c>
      <c r="C17" s="26"/>
      <c r="D17" s="42"/>
      <c r="E17" s="34"/>
      <c r="F17" s="54">
        <f>F14/F16</f>
        <v>0.28702752858354863</v>
      </c>
      <c r="G17" s="55" t="s">
        <v>17</v>
      </c>
      <c r="H17" s="56"/>
      <c r="I17" s="57"/>
    </row>
    <row r="18" spans="1:9" ht="15.75">
      <c r="A18" s="27" t="s">
        <v>18</v>
      </c>
      <c r="B18" s="28">
        <f>SUM(EASTERNFL:VALENCIA!B18)</f>
        <v>1285468.98</v>
      </c>
      <c r="C18" s="26"/>
      <c r="D18" s="42"/>
      <c r="E18" s="34"/>
      <c r="F18" s="34"/>
      <c r="G18" s="36"/>
      <c r="H18" s="34"/>
      <c r="I18" s="34"/>
    </row>
    <row r="19" spans="1:9" ht="15.75">
      <c r="A19" s="27" t="s">
        <v>19</v>
      </c>
      <c r="B19" s="28">
        <f>SUM(EASTERNFL:VALENCIA!B19)</f>
        <v>1072165.76</v>
      </c>
      <c r="C19" s="26"/>
      <c r="D19" s="42"/>
      <c r="E19" s="34"/>
      <c r="F19" s="34"/>
      <c r="G19" s="36"/>
      <c r="H19" s="34"/>
      <c r="I19" s="34"/>
    </row>
    <row r="20" spans="1:9" ht="15.75">
      <c r="A20" s="27" t="s">
        <v>20</v>
      </c>
      <c r="B20" s="28">
        <f>SUM(EASTERNFL:VALENCIA!B20)</f>
        <v>574726.07999999996</v>
      </c>
      <c r="C20" s="26"/>
      <c r="D20" s="42"/>
      <c r="E20" s="34"/>
      <c r="F20" s="34"/>
      <c r="G20" s="34"/>
      <c r="H20" s="34"/>
      <c r="I20" s="34"/>
    </row>
    <row r="21" spans="1:9" ht="15.75">
      <c r="A21" s="27" t="s">
        <v>21</v>
      </c>
      <c r="B21" s="28">
        <f>SUM(EASTERNFL:VALENCIA!B21)</f>
        <v>387775.52</v>
      </c>
      <c r="C21" s="26"/>
      <c r="D21" s="42"/>
      <c r="E21" s="34"/>
      <c r="F21" s="34"/>
      <c r="G21" s="34"/>
      <c r="H21" s="34"/>
      <c r="I21" s="34"/>
    </row>
    <row r="22" spans="1:9" ht="15.75">
      <c r="A22" s="29" t="s">
        <v>22</v>
      </c>
      <c r="B22" s="28">
        <f>SUM(EASTERNFL:VALENCIA!B22)</f>
        <v>313913.19</v>
      </c>
      <c r="C22" s="26"/>
      <c r="D22" s="42"/>
      <c r="E22" s="34"/>
      <c r="F22" s="34"/>
      <c r="G22" s="34"/>
      <c r="H22" s="34"/>
      <c r="I22" s="34"/>
    </row>
    <row r="23" spans="1:9" ht="15.75">
      <c r="A23" s="27" t="s">
        <v>23</v>
      </c>
      <c r="B23" s="28">
        <f>SUM(EASTERNFL:VALENCIA!B23)</f>
        <v>7331409.3399999989</v>
      </c>
      <c r="C23" s="26"/>
      <c r="D23" s="42"/>
      <c r="E23" s="34"/>
      <c r="F23" s="34"/>
      <c r="G23" s="34"/>
      <c r="H23" s="34"/>
      <c r="I23" s="34"/>
    </row>
    <row r="24" spans="1:9" ht="15.75">
      <c r="A24" s="21" t="s">
        <v>24</v>
      </c>
      <c r="B24" s="30">
        <f>SUM(EASTERNFL:VALENCIA!B24)</f>
        <v>1186202.19</v>
      </c>
      <c r="C24" s="26"/>
      <c r="D24" s="41"/>
      <c r="E24" s="34"/>
      <c r="F24" s="34"/>
      <c r="G24" s="34"/>
      <c r="H24" s="34"/>
      <c r="I24" s="34"/>
    </row>
    <row r="25" spans="1:9" ht="15.75">
      <c r="A25" s="25" t="s">
        <v>25</v>
      </c>
      <c r="B25" s="19"/>
      <c r="C25" s="31">
        <f>SUM(B15:B24)</f>
        <v>63056092.839999989</v>
      </c>
      <c r="D25" s="41"/>
      <c r="E25" s="34"/>
      <c r="F25" s="34"/>
      <c r="G25" s="34"/>
      <c r="H25" s="34"/>
      <c r="I25" s="34"/>
    </row>
    <row r="26" spans="1:9" ht="15.75">
      <c r="A26" s="25"/>
      <c r="B26" s="19"/>
      <c r="C26" s="26"/>
      <c r="D26" s="41"/>
      <c r="E26" s="34"/>
      <c r="F26" s="34"/>
      <c r="G26" s="34"/>
      <c r="H26" s="34"/>
      <c r="I26" s="34"/>
    </row>
    <row r="27" spans="1:9" ht="14.25" customHeight="1" thickBot="1">
      <c r="A27" s="25" t="s">
        <v>26</v>
      </c>
      <c r="B27" s="19"/>
      <c r="C27" s="32">
        <f>C8+C13-C25</f>
        <v>-16259875.862999991</v>
      </c>
      <c r="D27" s="34"/>
      <c r="E27" s="34"/>
      <c r="F27" s="34"/>
      <c r="G27" s="34"/>
      <c r="H27" s="34"/>
      <c r="I27" s="34"/>
    </row>
    <row r="28" spans="1:9" ht="16.5" thickTop="1" thickBot="1">
      <c r="A28" s="38"/>
      <c r="B28" s="39"/>
      <c r="C28" s="40"/>
      <c r="D28" s="34"/>
      <c r="E28" s="34"/>
      <c r="F28" s="34"/>
      <c r="G28" s="34"/>
      <c r="H28" s="34"/>
      <c r="I28" s="34"/>
    </row>
    <row r="29" spans="1:9" ht="15.75" thickTop="1">
      <c r="A29" s="37" t="s">
        <v>27</v>
      </c>
      <c r="B29" s="37"/>
      <c r="C29" s="34"/>
      <c r="D29" s="34"/>
      <c r="E29" s="34"/>
      <c r="F29" s="34"/>
      <c r="G29" s="34"/>
      <c r="H29" s="34"/>
      <c r="I29" s="34"/>
    </row>
    <row r="30" spans="1:9" ht="27" customHeight="1">
      <c r="A30" s="94" t="s">
        <v>83</v>
      </c>
      <c r="B30" s="95"/>
      <c r="C30" s="96"/>
      <c r="D30" s="34"/>
      <c r="E30" s="34"/>
      <c r="F30" s="34"/>
      <c r="G30" s="34"/>
      <c r="H30" s="34"/>
      <c r="I30" s="34"/>
    </row>
    <row r="31" spans="1:9">
      <c r="A31" s="37" t="s">
        <v>28</v>
      </c>
      <c r="B31" s="37"/>
      <c r="C31" s="34"/>
      <c r="D31" s="34"/>
      <c r="E31" s="34"/>
      <c r="F31" s="34"/>
      <c r="G31" s="34"/>
      <c r="H31" s="34"/>
      <c r="I31" s="34"/>
    </row>
    <row r="32" spans="1:9" ht="29.25" customHeight="1">
      <c r="A32" s="94" t="s">
        <v>81</v>
      </c>
      <c r="B32" s="97"/>
      <c r="C32" s="98"/>
      <c r="D32" s="34"/>
      <c r="E32" s="34"/>
      <c r="F32" s="34"/>
      <c r="G32" s="34"/>
      <c r="H32" s="34"/>
      <c r="I32" s="34"/>
    </row>
    <row r="34" spans="1:4">
      <c r="A34" s="34"/>
      <c r="B34" s="34"/>
      <c r="C34" s="34"/>
      <c r="D34" s="41"/>
    </row>
    <row r="35" spans="1:4" ht="15" hidden="1" customHeight="1">
      <c r="A35" s="43" t="s">
        <v>29</v>
      </c>
      <c r="B35" s="41"/>
      <c r="C35" s="41"/>
      <c r="D35" s="41"/>
    </row>
    <row r="36" spans="1:4" ht="15" hidden="1" customHeight="1">
      <c r="A36" s="34"/>
      <c r="B36" s="41"/>
      <c r="C36" s="41"/>
      <c r="D36" s="41"/>
    </row>
    <row r="37" spans="1:4" ht="15" hidden="1" customHeight="1">
      <c r="A37" s="34"/>
      <c r="B37" s="41"/>
      <c r="C37" s="41"/>
      <c r="D37" s="41"/>
    </row>
    <row r="38" spans="1:4" ht="15" hidden="1" customHeight="1">
      <c r="A38" s="34"/>
      <c r="B38" s="41"/>
      <c r="C38" s="41"/>
      <c r="D38" s="41"/>
    </row>
    <row r="39" spans="1:4" ht="15" hidden="1" customHeight="1">
      <c r="A39" s="34"/>
      <c r="B39" s="41"/>
      <c r="C39" s="41"/>
      <c r="D39" s="41"/>
    </row>
    <row r="40" spans="1:4" ht="15" hidden="1" customHeight="1">
      <c r="A40" s="34"/>
      <c r="B40" s="41"/>
      <c r="C40" s="41"/>
      <c r="D40" s="41"/>
    </row>
    <row r="41" spans="1:4" ht="15" hidden="1" customHeight="1">
      <c r="A41" s="34"/>
      <c r="B41" s="41"/>
      <c r="C41" s="41"/>
      <c r="D41" s="41"/>
    </row>
    <row r="42" spans="1:4" ht="15" hidden="1" customHeight="1">
      <c r="A42" s="34"/>
      <c r="B42" s="41"/>
      <c r="C42" s="41"/>
      <c r="D42" s="41"/>
    </row>
    <row r="43" spans="1:4" ht="15" hidden="1" customHeight="1">
      <c r="A43" s="34"/>
      <c r="B43" s="41"/>
      <c r="C43" s="41"/>
      <c r="D43" s="41"/>
    </row>
    <row r="44" spans="1:4" ht="15" hidden="1" customHeight="1">
      <c r="A44" s="34"/>
      <c r="B44" s="41"/>
      <c r="C44" s="41"/>
      <c r="D44" s="41"/>
    </row>
    <row r="45" spans="1:4" ht="15" hidden="1" customHeight="1">
      <c r="A45" s="34"/>
      <c r="B45" s="41"/>
      <c r="C45" s="41"/>
      <c r="D45" s="41"/>
    </row>
    <row r="46" spans="1:4" ht="15" hidden="1" customHeight="1">
      <c r="A46" s="34"/>
      <c r="B46" s="41"/>
      <c r="C46" s="41"/>
      <c r="D46" s="41"/>
    </row>
    <row r="47" spans="1:4" ht="15" hidden="1" customHeight="1">
      <c r="A47" s="34"/>
      <c r="B47" s="41"/>
      <c r="C47" s="41"/>
      <c r="D47" s="41"/>
    </row>
    <row r="48" spans="1:4" ht="15" hidden="1" customHeight="1">
      <c r="A48" s="34"/>
      <c r="B48" s="41"/>
      <c r="C48" s="41"/>
      <c r="D48" s="41"/>
    </row>
    <row r="49" spans="1:4" ht="15" hidden="1" customHeight="1">
      <c r="A49" s="34"/>
      <c r="B49" s="41"/>
      <c r="C49" s="41"/>
      <c r="D49" s="41"/>
    </row>
    <row r="50" spans="1:4" ht="15" hidden="1" customHeight="1">
      <c r="A50" s="34"/>
      <c r="B50" s="41"/>
      <c r="C50" s="41"/>
      <c r="D50" s="41"/>
    </row>
    <row r="51" spans="1:4" ht="15" hidden="1" customHeight="1">
      <c r="A51" s="34"/>
      <c r="B51" s="41"/>
      <c r="C51" s="41"/>
      <c r="D51" s="41"/>
    </row>
    <row r="53" spans="1:4">
      <c r="A53" s="88"/>
    </row>
    <row r="54" spans="1:4" ht="14.25" customHeight="1">
      <c r="A54" s="33"/>
      <c r="B54" s="34"/>
      <c r="C54" s="34"/>
      <c r="D54" s="34"/>
    </row>
    <row r="56" spans="1:4" ht="23.25" hidden="1" customHeight="1">
      <c r="A56" s="1" t="s">
        <v>30</v>
      </c>
      <c r="B56" s="2" t="s">
        <v>31</v>
      </c>
      <c r="C56" s="3"/>
      <c r="D56" s="34"/>
    </row>
    <row r="57" spans="1:4" ht="15" hidden="1" customHeight="1">
      <c r="A57" s="4" t="s">
        <v>61</v>
      </c>
      <c r="B57" s="5"/>
      <c r="C57" s="3"/>
      <c r="D57" s="34"/>
    </row>
    <row r="58" spans="1:4" ht="15" hidden="1" customHeight="1">
      <c r="A58" s="4" t="s">
        <v>59</v>
      </c>
      <c r="B58" s="5"/>
      <c r="C58" s="3"/>
      <c r="D58" s="34"/>
    </row>
    <row r="59" spans="1:4" ht="15" hidden="1" customHeight="1">
      <c r="A59" s="4" t="s">
        <v>60</v>
      </c>
      <c r="B59" s="5"/>
      <c r="C59" s="3"/>
      <c r="D59" s="34"/>
    </row>
    <row r="60" spans="1:4" ht="15" hidden="1" customHeight="1">
      <c r="A60" s="4" t="s">
        <v>58</v>
      </c>
      <c r="B60" s="5"/>
      <c r="C60" s="3"/>
      <c r="D60" s="34"/>
    </row>
    <row r="61" spans="1:4" ht="15" hidden="1" customHeight="1">
      <c r="A61" s="4" t="s">
        <v>34</v>
      </c>
      <c r="B61" s="5"/>
      <c r="C61" s="3"/>
      <c r="D61" s="34"/>
    </row>
    <row r="62" spans="1:4" ht="15" hidden="1" customHeight="1">
      <c r="A62" s="4" t="s">
        <v>57</v>
      </c>
      <c r="B62" s="5"/>
      <c r="C62" s="3"/>
      <c r="D62" s="34"/>
    </row>
    <row r="63" spans="1:4" ht="15" hidden="1" customHeight="1">
      <c r="A63" s="4" t="s">
        <v>51</v>
      </c>
      <c r="B63" s="5"/>
      <c r="C63" s="3"/>
      <c r="D63" s="34"/>
    </row>
    <row r="64" spans="1:4" ht="15" hidden="1" customHeight="1">
      <c r="A64" s="4" t="s">
        <v>55</v>
      </c>
      <c r="B64" s="5"/>
      <c r="C64" s="3"/>
      <c r="D64" s="34"/>
    </row>
    <row r="65" spans="1:3" ht="15" hidden="1" customHeight="1">
      <c r="A65" s="4" t="s">
        <v>56</v>
      </c>
      <c r="B65" s="5"/>
      <c r="C65" s="3"/>
    </row>
    <row r="66" spans="1:3" ht="15" hidden="1" customHeight="1">
      <c r="A66" s="4" t="s">
        <v>54</v>
      </c>
      <c r="B66" s="5"/>
      <c r="C66" s="3"/>
    </row>
    <row r="67" spans="1:3" ht="15" hidden="1" customHeight="1">
      <c r="A67" s="4" t="s">
        <v>53</v>
      </c>
      <c r="B67" s="5"/>
      <c r="C67" s="3"/>
    </row>
    <row r="68" spans="1:3" ht="15" hidden="1" customHeight="1">
      <c r="A68" s="4" t="s">
        <v>52</v>
      </c>
      <c r="B68" s="5"/>
      <c r="C68" s="3"/>
    </row>
    <row r="69" spans="1:3" ht="15" hidden="1" customHeight="1">
      <c r="A69" s="4" t="s">
        <v>50</v>
      </c>
      <c r="B69" s="5"/>
      <c r="C69" s="3"/>
    </row>
    <row r="70" spans="1:3" ht="15" hidden="1" customHeight="1">
      <c r="A70" s="4" t="s">
        <v>48</v>
      </c>
      <c r="B70" s="5"/>
      <c r="C70" s="3"/>
    </row>
    <row r="71" spans="1:3" ht="15" hidden="1" customHeight="1">
      <c r="A71" s="4" t="s">
        <v>47</v>
      </c>
      <c r="B71" s="5"/>
      <c r="C71" s="3"/>
    </row>
    <row r="72" spans="1:3" ht="15" hidden="1" customHeight="1">
      <c r="A72" s="4" t="s">
        <v>46</v>
      </c>
      <c r="B72" s="5"/>
      <c r="C72" s="3"/>
    </row>
    <row r="73" spans="1:3" ht="15" hidden="1" customHeight="1">
      <c r="A73" s="4" t="s">
        <v>45</v>
      </c>
      <c r="B73" s="5"/>
      <c r="C73" s="3"/>
    </row>
    <row r="74" spans="1:3" ht="15" hidden="1" customHeight="1">
      <c r="A74" s="4" t="s">
        <v>44</v>
      </c>
      <c r="B74" s="5"/>
      <c r="C74" s="3"/>
    </row>
    <row r="75" spans="1:3" ht="15" hidden="1" customHeight="1">
      <c r="A75" s="4" t="s">
        <v>43</v>
      </c>
      <c r="B75" s="5"/>
      <c r="C75" s="3"/>
    </row>
    <row r="76" spans="1:3" ht="15" hidden="1" customHeight="1">
      <c r="A76" s="4" t="s">
        <v>42</v>
      </c>
      <c r="B76" s="5"/>
      <c r="C76" s="3"/>
    </row>
    <row r="77" spans="1:3" ht="15" hidden="1" customHeight="1">
      <c r="A77" s="4" t="s">
        <v>39</v>
      </c>
      <c r="B77" s="5"/>
      <c r="C77" s="3"/>
    </row>
    <row r="78" spans="1:3" ht="15" hidden="1" customHeight="1">
      <c r="A78" s="4" t="s">
        <v>38</v>
      </c>
      <c r="B78" s="5"/>
      <c r="C78" s="3"/>
    </row>
    <row r="79" spans="1:3" ht="15" hidden="1" customHeight="1">
      <c r="A79" s="4" t="s">
        <v>37</v>
      </c>
      <c r="B79" s="5"/>
      <c r="C79" s="3"/>
    </row>
    <row r="80" spans="1:3" ht="15" hidden="1" customHeight="1">
      <c r="A80" s="4" t="s">
        <v>41</v>
      </c>
      <c r="B80" s="5"/>
      <c r="C80" s="3"/>
    </row>
    <row r="81" spans="1:3" ht="15" hidden="1" customHeight="1">
      <c r="A81" s="4" t="s">
        <v>40</v>
      </c>
      <c r="B81" s="5"/>
      <c r="C81" s="3"/>
    </row>
    <row r="82" spans="1:3" ht="15" hidden="1" customHeight="1">
      <c r="A82" s="4" t="s">
        <v>49</v>
      </c>
      <c r="B82" s="5"/>
      <c r="C82" s="3"/>
    </row>
    <row r="83" spans="1:3" ht="15" hidden="1" customHeight="1">
      <c r="A83" s="4" t="s">
        <v>36</v>
      </c>
      <c r="B83" s="5"/>
      <c r="C83" s="3"/>
    </row>
    <row r="84" spans="1:3" ht="15" hidden="1" customHeight="1">
      <c r="A84" s="4" t="s">
        <v>35</v>
      </c>
      <c r="B84" s="5"/>
      <c r="C84" s="3"/>
    </row>
    <row r="85" spans="1:3" ht="15" hidden="1" customHeight="1">
      <c r="A85" s="34"/>
      <c r="B85" s="34"/>
      <c r="C85" s="34"/>
    </row>
    <row r="86" spans="1:3">
      <c r="A86" s="34"/>
      <c r="B86" s="34"/>
      <c r="C86" s="34"/>
    </row>
    <row r="87" spans="1:3">
      <c r="A87" s="34"/>
      <c r="B87" s="34"/>
      <c r="C87" s="34"/>
    </row>
  </sheetData>
  <sheetProtection formatColumns="0"/>
  <conditionalFormatting sqref="A30">
    <cfRule type="expression" dxfId="173" priority="6">
      <formula>$C$12&lt;&gt;0</formula>
    </cfRule>
  </conditionalFormatting>
  <conditionalFormatting sqref="A29">
    <cfRule type="expression" dxfId="172" priority="5">
      <formula>$C$12&lt;&gt;0</formula>
    </cfRule>
  </conditionalFormatting>
  <conditionalFormatting sqref="A32:C32">
    <cfRule type="expression" dxfId="171" priority="4">
      <formula>$B$24&lt;&gt;0</formula>
    </cfRule>
  </conditionalFormatting>
  <conditionalFormatting sqref="A31">
    <cfRule type="expression" dxfId="170" priority="3">
      <formula>$B$24&lt;&gt;0</formula>
    </cfRule>
  </conditionalFormatting>
  <conditionalFormatting sqref="A12">
    <cfRule type="expression" dxfId="169" priority="2">
      <formula>$C$12&lt;&gt;0</formula>
    </cfRule>
  </conditionalFormatting>
  <conditionalFormatting sqref="A24">
    <cfRule type="expression" dxfId="168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54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2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65342.006999999998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531201.86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15863.1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547064.96</v>
      </c>
      <c r="D13" s="45"/>
      <c r="F13" s="58">
        <v>371922.88999999996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225417.43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36092.17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335830.72</v>
      </c>
      <c r="C16" s="81"/>
      <c r="D16" s="42"/>
      <c r="F16" s="58">
        <v>597340.31999999995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0.37736851582360958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225417.43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597340.31999999995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15066.646999999997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9" priority="6">
      <formula>$C$12&lt;&gt;0</formula>
    </cfRule>
  </conditionalFormatting>
  <conditionalFormatting sqref="A29">
    <cfRule type="expression" dxfId="118" priority="5">
      <formula>$C$12&lt;&gt;0</formula>
    </cfRule>
  </conditionalFormatting>
  <conditionalFormatting sqref="A32:C32">
    <cfRule type="expression" dxfId="117" priority="4">
      <formula>$B$24&lt;&gt;0</formula>
    </cfRule>
  </conditionalFormatting>
  <conditionalFormatting sqref="A31">
    <cfRule type="expression" dxfId="116" priority="3">
      <formula>$B$24&lt;&gt;0</formula>
    </cfRule>
  </conditionalFormatting>
  <conditionalFormatting sqref="A12">
    <cfRule type="expression" dxfId="115" priority="2">
      <formula>$C$12&lt;&gt;0</formula>
    </cfRule>
  </conditionalFormatting>
  <conditionalFormatting sqref="A24">
    <cfRule type="expression" dxfId="11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53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2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402535.67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4093481.69</v>
      </c>
      <c r="D10" s="45"/>
      <c r="F10" s="103" t="s">
        <v>86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1"/>
      <c r="G11" s="104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18123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4111604.69</v>
      </c>
      <c r="D13" s="45"/>
      <c r="F13" s="58">
        <v>3195212.09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841463.12000000011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2815588.19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379623.9</v>
      </c>
      <c r="C16" s="81"/>
      <c r="D16" s="42"/>
      <c r="F16" s="58">
        <v>4036675.21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391809.31</v>
      </c>
      <c r="C17" s="81"/>
      <c r="D17" s="42"/>
      <c r="F17" s="54">
        <v>0.20845450184237144</v>
      </c>
      <c r="G17" s="55" t="s">
        <v>17</v>
      </c>
      <c r="H17" s="56"/>
      <c r="I17" s="57"/>
    </row>
    <row r="18" spans="1:9">
      <c r="A18" s="82" t="s">
        <v>18</v>
      </c>
      <c r="B18" s="83">
        <v>167134.01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197259.51</v>
      </c>
      <c r="C23" s="81"/>
      <c r="D23" s="42"/>
    </row>
    <row r="24" spans="1:9">
      <c r="A24" s="75" t="s">
        <v>24</v>
      </c>
      <c r="B24" s="85">
        <v>85260.29</v>
      </c>
      <c r="C24" s="81"/>
      <c r="D24" s="41"/>
    </row>
    <row r="25" spans="1:9" ht="12.75" customHeight="1">
      <c r="A25" s="80" t="s">
        <v>25</v>
      </c>
      <c r="B25" s="73"/>
      <c r="C25" s="86">
        <v>4036675.21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477465.15000000037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33</v>
      </c>
      <c r="B30" s="95"/>
      <c r="C30" s="96"/>
    </row>
    <row r="31" spans="1:9">
      <c r="A31" s="37" t="s">
        <v>28</v>
      </c>
      <c r="B31" s="37"/>
    </row>
    <row r="32" spans="1:9" ht="12.75" customHeight="1">
      <c r="A32" s="94" t="s">
        <v>70</v>
      </c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3" priority="6">
      <formula>$C$12&lt;&gt;0</formula>
    </cfRule>
  </conditionalFormatting>
  <conditionalFormatting sqref="A29">
    <cfRule type="expression" dxfId="112" priority="5">
      <formula>$C$12&lt;&gt;0</formula>
    </cfRule>
  </conditionalFormatting>
  <conditionalFormatting sqref="A32:C32">
    <cfRule type="expression" dxfId="111" priority="4">
      <formula>$B$24&lt;&gt;0</formula>
    </cfRule>
  </conditionalFormatting>
  <conditionalFormatting sqref="A31">
    <cfRule type="expression" dxfId="110" priority="3">
      <formula>$B$24&lt;&gt;0</formula>
    </cfRule>
  </conditionalFormatting>
  <conditionalFormatting sqref="A12">
    <cfRule type="expression" dxfId="109" priority="2">
      <formula>$C$12&lt;&gt;0</formula>
    </cfRule>
  </conditionalFormatting>
  <conditionalFormatting sqref="A24">
    <cfRule type="expression" dxfId="10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52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447141.81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1034094.76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246867.39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1280962.1499999999</v>
      </c>
      <c r="D13" s="45"/>
      <c r="F13" s="58">
        <v>1356469.65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258892.22999999998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322825.37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1033644.28</v>
      </c>
      <c r="C16" s="81"/>
      <c r="D16" s="42"/>
      <c r="F16" s="58">
        <v>1615361.88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0.16026887424135575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230092.3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28799.93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1615361.88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112742.08000000007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 ht="30" customHeight="1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7" priority="6">
      <formula>$C$12&lt;&gt;0</formula>
    </cfRule>
  </conditionalFormatting>
  <conditionalFormatting sqref="A29">
    <cfRule type="expression" dxfId="106" priority="5">
      <formula>$C$12&lt;&gt;0</formula>
    </cfRule>
  </conditionalFormatting>
  <conditionalFormatting sqref="A32:C32">
    <cfRule type="expression" dxfId="105" priority="4">
      <formula>$B$24&lt;&gt;0</formula>
    </cfRule>
  </conditionalFormatting>
  <conditionalFormatting sqref="A31">
    <cfRule type="expression" dxfId="104" priority="3">
      <formula>$B$24&lt;&gt;0</formula>
    </cfRule>
  </conditionalFormatting>
  <conditionalFormatting sqref="A12">
    <cfRule type="expression" dxfId="103" priority="2">
      <formula>$C$12&lt;&gt;0</formula>
    </cfRule>
  </conditionalFormatting>
  <conditionalFormatting sqref="A24">
    <cfRule type="expression" dxfId="10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51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85367.039999999994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285216.96999999997</v>
      </c>
      <c r="D10" s="45"/>
      <c r="F10" s="103" t="s">
        <v>86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22968.36</v>
      </c>
      <c r="D11" s="45"/>
      <c r="F11" s="91"/>
      <c r="G11" s="104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1500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309685.32999999996</v>
      </c>
      <c r="D13" s="45"/>
      <c r="F13" s="58">
        <v>156059.04999999999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172272.36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156059.04999999999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328331.40999999997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0.52469046443043632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172272.36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328331.40999999997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66720.959999999963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71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1" priority="6">
      <formula>$C$12&lt;&gt;0</formula>
    </cfRule>
  </conditionalFormatting>
  <conditionalFormatting sqref="A29">
    <cfRule type="expression" dxfId="100" priority="5">
      <formula>$C$12&lt;&gt;0</formula>
    </cfRule>
  </conditionalFormatting>
  <conditionalFormatting sqref="A32:C32">
    <cfRule type="expression" dxfId="99" priority="4">
      <formula>$B$24&lt;&gt;0</formula>
    </cfRule>
  </conditionalFormatting>
  <conditionalFormatting sqref="A31">
    <cfRule type="expression" dxfId="98" priority="3">
      <formula>$B$24&lt;&gt;0</formula>
    </cfRule>
  </conditionalFormatting>
  <conditionalFormatting sqref="A12">
    <cfRule type="expression" dxfId="97" priority="2">
      <formula>$C$12&lt;&gt;0</formula>
    </cfRule>
  </conditionalFormatting>
  <conditionalFormatting sqref="A24">
    <cfRule type="expression" dxfId="9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50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168412.17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554586.4800000001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20269.870000000003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574856.35000000009</v>
      </c>
      <c r="D13" s="45"/>
      <c r="F13" s="58">
        <v>177343.08000000002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327021.02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127206.35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50136.73</v>
      </c>
      <c r="C16" s="81"/>
      <c r="D16" s="42"/>
      <c r="F16" s="58">
        <v>504364.10000000003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327021.02</v>
      </c>
      <c r="C17" s="81"/>
      <c r="D17" s="42"/>
      <c r="F17" s="54">
        <v>0.64838282502660283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/>
      <c r="C24" s="81"/>
      <c r="D24" s="41"/>
    </row>
    <row r="25" spans="1:9" ht="12.75" customHeight="1">
      <c r="A25" s="80" t="s">
        <v>25</v>
      </c>
      <c r="B25" s="73"/>
      <c r="C25" s="86">
        <v>504364.10000000003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238904.4200000001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95" priority="6">
      <formula>$C$12&lt;&gt;0</formula>
    </cfRule>
  </conditionalFormatting>
  <conditionalFormatting sqref="A29">
    <cfRule type="expression" dxfId="94" priority="5">
      <formula>$C$12&lt;&gt;0</formula>
    </cfRule>
  </conditionalFormatting>
  <conditionalFormatting sqref="A32:C32">
    <cfRule type="expression" dxfId="93" priority="4">
      <formula>$B$24&lt;&gt;0</formula>
    </cfRule>
  </conditionalFormatting>
  <conditionalFormatting sqref="A31">
    <cfRule type="expression" dxfId="92" priority="3">
      <formula>$B$24&lt;&gt;0</formula>
    </cfRule>
  </conditionalFormatting>
  <conditionalFormatting sqref="A12">
    <cfRule type="expression" dxfId="91" priority="2">
      <formula>$C$12&lt;&gt;0</formula>
    </cfRule>
  </conditionalFormatting>
  <conditionalFormatting sqref="A24">
    <cfRule type="expression" dxfId="9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49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944158.74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1336526.8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83361.850000000006</v>
      </c>
      <c r="D11" s="45"/>
      <c r="F11" s="91"/>
      <c r="G11" s="108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9499.82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1429388.4700000002</v>
      </c>
      <c r="D13" s="45"/>
      <c r="F13" s="58">
        <v>889161.57000000007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396336.52999999997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107395.01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781766.56</v>
      </c>
      <c r="C16" s="81"/>
      <c r="D16" s="42"/>
      <c r="F16" s="58">
        <v>1285498.1000000001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185487.78</v>
      </c>
      <c r="C17" s="81"/>
      <c r="D17" s="42"/>
      <c r="F17" s="54">
        <v>0.30831358677231802</v>
      </c>
      <c r="G17" s="55" t="s">
        <v>17</v>
      </c>
      <c r="H17" s="56"/>
      <c r="I17" s="57"/>
    </row>
    <row r="18" spans="1:9">
      <c r="A18" s="82" t="s">
        <v>18</v>
      </c>
      <c r="B18" s="83">
        <v>3689.02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207159.72999999998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1285498.1000000001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1088049.1099999999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72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9" priority="6">
      <formula>$C$12&lt;&gt;0</formula>
    </cfRule>
  </conditionalFormatting>
  <conditionalFormatting sqref="A29">
    <cfRule type="expression" dxfId="88" priority="5">
      <formula>$C$12&lt;&gt;0</formula>
    </cfRule>
  </conditionalFormatting>
  <conditionalFormatting sqref="A32:C32">
    <cfRule type="expression" dxfId="87" priority="4">
      <formula>$B$24&lt;&gt;0</formula>
    </cfRule>
  </conditionalFormatting>
  <conditionalFormatting sqref="A31">
    <cfRule type="expression" dxfId="86" priority="3">
      <formula>$B$24&lt;&gt;0</formula>
    </cfRule>
  </conditionalFormatting>
  <conditionalFormatting sqref="A12">
    <cfRule type="expression" dxfId="85" priority="2">
      <formula>$C$12&lt;&gt;0</formula>
    </cfRule>
  </conditionalFormatting>
  <conditionalFormatting sqref="A24">
    <cfRule type="expression" dxfId="8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6.285156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48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-24948268.719999999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10112985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564111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10677096</v>
      </c>
      <c r="D13" s="45"/>
      <c r="F13" s="58">
        <v>5424038.0199999996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6040223.8300000001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4320389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1103649.02</v>
      </c>
      <c r="C16" s="81"/>
      <c r="D16" s="42"/>
      <c r="F16" s="58">
        <v>11464261.85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4467831.84</v>
      </c>
      <c r="C17" s="81"/>
      <c r="D17" s="42"/>
      <c r="F17" s="54">
        <v>0.52687420341851321</v>
      </c>
      <c r="G17" s="55" t="s">
        <v>17</v>
      </c>
      <c r="H17" s="56"/>
      <c r="I17" s="57"/>
    </row>
    <row r="18" spans="1:9">
      <c r="A18" s="82" t="s">
        <v>18</v>
      </c>
      <c r="B18" s="83">
        <v>939178.79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340760.64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110763.11</v>
      </c>
      <c r="C22" s="81"/>
      <c r="D22" s="42"/>
    </row>
    <row r="23" spans="1:9">
      <c r="A23" s="82" t="s">
        <v>23</v>
      </c>
      <c r="B23" s="83">
        <v>181689.45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11464261.849999998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-25735434.569999997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3" priority="6">
      <formula>$C$12&lt;&gt;0</formula>
    </cfRule>
  </conditionalFormatting>
  <conditionalFormatting sqref="A29">
    <cfRule type="expression" dxfId="82" priority="5">
      <formula>$C$12&lt;&gt;0</formula>
    </cfRule>
  </conditionalFormatting>
  <conditionalFormatting sqref="A32:C32">
    <cfRule type="expression" dxfId="81" priority="4">
      <formula>$B$24&lt;&gt;0</formula>
    </cfRule>
  </conditionalFormatting>
  <conditionalFormatting sqref="A31">
    <cfRule type="expression" dxfId="80" priority="3">
      <formula>$B$24&lt;&gt;0</formula>
    </cfRule>
  </conditionalFormatting>
  <conditionalFormatting sqref="A12">
    <cfRule type="expression" dxfId="79" priority="2">
      <formula>$C$12&lt;&gt;0</formula>
    </cfRule>
  </conditionalFormatting>
  <conditionalFormatting sqref="A24">
    <cfRule type="expression" dxfId="78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42578125" style="34" customWidth="1"/>
    <col min="2" max="2" width="17" style="34" customWidth="1"/>
    <col min="3" max="3" width="18.7109375" style="34" customWidth="1"/>
    <col min="4" max="4" width="20" style="34" customWidth="1"/>
    <col min="5" max="5" width="1" style="34" customWidth="1"/>
    <col min="6" max="6" width="13.710937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47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85713.88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103039.27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103039.27</v>
      </c>
      <c r="D13" s="45"/>
      <c r="F13" s="58">
        <v>152057.78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152057.78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152057.78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152057.78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36695.370000000024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7" priority="6">
      <formula>$C$12&lt;&gt;0</formula>
    </cfRule>
  </conditionalFormatting>
  <conditionalFormatting sqref="A29">
    <cfRule type="expression" dxfId="76" priority="5">
      <formula>$C$12&lt;&gt;0</formula>
    </cfRule>
  </conditionalFormatting>
  <conditionalFormatting sqref="A32:C32">
    <cfRule type="expression" dxfId="75" priority="4">
      <formula>$B$24&lt;&gt;0</formula>
    </cfRule>
  </conditionalFormatting>
  <conditionalFormatting sqref="A31">
    <cfRule type="expression" dxfId="74" priority="3">
      <formula>$B$24&lt;&gt;0</formula>
    </cfRule>
  </conditionalFormatting>
  <conditionalFormatting sqref="A12">
    <cfRule type="expression" dxfId="73" priority="2">
      <formula>$C$12&lt;&gt;0</formula>
    </cfRule>
  </conditionalFormatting>
  <conditionalFormatting sqref="A24">
    <cfRule type="expression" dxfId="7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46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0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72190.94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72190.94</v>
      </c>
      <c r="D13" s="45"/>
      <c r="F13" s="58">
        <v>72190.94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72190.94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72190.94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72190.94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1" priority="6">
      <formula>$C$12&lt;&gt;0</formula>
    </cfRule>
  </conditionalFormatting>
  <conditionalFormatting sqref="A29">
    <cfRule type="expression" dxfId="70" priority="5">
      <formula>$C$12&lt;&gt;0</formula>
    </cfRule>
  </conditionalFormatting>
  <conditionalFormatting sqref="A32:C32">
    <cfRule type="expression" dxfId="69" priority="4">
      <formula>$B$24&lt;&gt;0</formula>
    </cfRule>
  </conditionalFormatting>
  <conditionalFormatting sqref="A31">
    <cfRule type="expression" dxfId="68" priority="3">
      <formula>$B$24&lt;&gt;0</formula>
    </cfRule>
  </conditionalFormatting>
  <conditionalFormatting sqref="A12">
    <cfRule type="expression" dxfId="67" priority="2">
      <formula>$C$12&lt;&gt;0</formula>
    </cfRule>
  </conditionalFormatting>
  <conditionalFormatting sqref="A24">
    <cfRule type="expression" dxfId="6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42578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42578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45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1259199.42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3051169.76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229187.88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3280357.6399999997</v>
      </c>
      <c r="D13" s="45"/>
      <c r="F13" s="58">
        <v>3193033.1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142903.04999999999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2432482.14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760550.96</v>
      </c>
      <c r="C16" s="81"/>
      <c r="D16" s="42"/>
      <c r="F16" s="58">
        <v>3335936.15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4.2837465579189812E-2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142903.04999999999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3335936.15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1203620.9099999997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65" priority="6">
      <formula>$C$12&lt;&gt;0</formula>
    </cfRule>
  </conditionalFormatting>
  <conditionalFormatting sqref="A29">
    <cfRule type="expression" dxfId="64" priority="5">
      <formula>$C$12&lt;&gt;0</formula>
    </cfRule>
  </conditionalFormatting>
  <conditionalFormatting sqref="A32:C32">
    <cfRule type="expression" dxfId="63" priority="4">
      <formula>$B$24&lt;&gt;0</formula>
    </cfRule>
  </conditionalFormatting>
  <conditionalFormatting sqref="A31">
    <cfRule type="expression" dxfId="62" priority="3">
      <formula>$B$24&lt;&gt;0</formula>
    </cfRule>
  </conditionalFormatting>
  <conditionalFormatting sqref="A12">
    <cfRule type="expression" dxfId="61" priority="2">
      <formula>$C$12&lt;&gt;0</formula>
    </cfRule>
  </conditionalFormatting>
  <conditionalFormatting sqref="A24">
    <cfRule type="expression" dxfId="60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34</v>
      </c>
      <c r="B1" s="102"/>
      <c r="C1" s="102"/>
    </row>
    <row r="2" spans="1:28">
      <c r="A2" s="102" t="s">
        <v>0</v>
      </c>
      <c r="B2" s="102"/>
      <c r="C2" s="102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2"/>
      <c r="C3" s="102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2"/>
      <c r="C4" s="102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-2553.1999999999998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1788753.68</v>
      </c>
      <c r="D10" s="45"/>
      <c r="F10" s="103" t="s">
        <v>84</v>
      </c>
      <c r="G10" s="51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242489.94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2031243.6199999999</v>
      </c>
      <c r="D13" s="45"/>
      <c r="F13" s="58">
        <v>1735765.43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292924.99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417323.53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1318441.8999999999</v>
      </c>
      <c r="C16" s="81"/>
      <c r="D16" s="42"/>
      <c r="F16" s="58">
        <v>2028690.42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61500</v>
      </c>
      <c r="C17" s="81"/>
      <c r="D17" s="42"/>
      <c r="F17" s="54">
        <v>0.14439117329690945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231424.99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2028690.42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7" priority="6">
      <formula>$C$12&lt;&gt;0</formula>
    </cfRule>
  </conditionalFormatting>
  <conditionalFormatting sqref="A29">
    <cfRule type="expression" dxfId="166" priority="5">
      <formula>$C$12&lt;&gt;0</formula>
    </cfRule>
  </conditionalFormatting>
  <conditionalFormatting sqref="A32:C32">
    <cfRule type="expression" dxfId="165" priority="4">
      <formula>$B$24&lt;&gt;0</formula>
    </cfRule>
  </conditionalFormatting>
  <conditionalFormatting sqref="A31">
    <cfRule type="expression" dxfId="164" priority="3">
      <formula>$B$24&lt;&gt;0</formula>
    </cfRule>
  </conditionalFormatting>
  <conditionalFormatting sqref="A12">
    <cfRule type="expression" dxfId="163" priority="2">
      <formula>$C$12&lt;&gt;0</formula>
    </cfRule>
  </conditionalFormatting>
  <conditionalFormatting sqref="A24">
    <cfRule type="expression" dxfId="16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43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1079443.57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1265924.1399999999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113363.82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1379287.96</v>
      </c>
      <c r="D13" s="45"/>
      <c r="F13" s="58">
        <v>1536371.6800000002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1021082.42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515289.26</v>
      </c>
      <c r="C16" s="81"/>
      <c r="D16" s="42"/>
      <c r="F16" s="58">
        <v>1536371.6800000002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1536371.6800000002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922359.85000000009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9" priority="6">
      <formula>$C$12&lt;&gt;0</formula>
    </cfRule>
  </conditionalFormatting>
  <conditionalFormatting sqref="A29">
    <cfRule type="expression" dxfId="58" priority="5">
      <formula>$C$12&lt;&gt;0</formula>
    </cfRule>
  </conditionalFormatting>
  <conditionalFormatting sqref="A32:C32">
    <cfRule type="expression" dxfId="57" priority="4">
      <formula>$B$24&lt;&gt;0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44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119814.59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1329584.5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100420.02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5600.03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1435604.55</v>
      </c>
      <c r="D13" s="45"/>
      <c r="F13" s="58">
        <v>1497788.04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1314424.76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183363.28</v>
      </c>
      <c r="C16" s="81"/>
      <c r="D16" s="42"/>
      <c r="F16" s="58">
        <v>1497788.04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1497788.04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57631.100000000093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94" t="s">
        <v>73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3" priority="6">
      <formula>$C$12&lt;&gt;0</formula>
    </cfRule>
  </conditionalFormatting>
  <conditionalFormatting sqref="A29">
    <cfRule type="expression" dxfId="52" priority="5">
      <formula>$C$12&lt;&gt;0</formula>
    </cfRule>
  </conditionalFormatting>
  <conditionalFormatting sqref="A32:C32">
    <cfRule type="expression" dxfId="51" priority="4">
      <formula>$B$24&lt;&gt;0</formula>
    </cfRule>
  </conditionalFormatting>
  <conditionalFormatting sqref="A31">
    <cfRule type="expression" dxfId="50" priority="3">
      <formula>$B$24&lt;&gt;0</formula>
    </cfRule>
  </conditionalFormatting>
  <conditionalFormatting sqref="A12">
    <cfRule type="expression" dxfId="49" priority="2">
      <formula>$C$12&lt;&gt;0</formula>
    </cfRule>
  </conditionalFormatting>
  <conditionalFormatting sqref="A24">
    <cfRule type="expression" dxfId="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42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42420.82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1261358.28</v>
      </c>
      <c r="D10" s="45"/>
      <c r="F10" s="103" t="s">
        <v>86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207890.28</v>
      </c>
      <c r="D11" s="45"/>
      <c r="F11" s="91"/>
      <c r="G11" s="104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1320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1470568.56</v>
      </c>
      <c r="D13" s="45"/>
      <c r="F13" s="58">
        <v>723060.74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710383.61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362724.01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360336.73</v>
      </c>
      <c r="C16" s="81"/>
      <c r="D16" s="42"/>
      <c r="F16" s="58">
        <v>1433444.35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0.49557808784135915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698326.98</v>
      </c>
      <c r="C23" s="81"/>
      <c r="D23" s="42"/>
    </row>
    <row r="24" spans="1:9">
      <c r="A24" s="75" t="s">
        <v>24</v>
      </c>
      <c r="B24" s="85">
        <v>12056.63</v>
      </c>
      <c r="C24" s="81"/>
      <c r="D24" s="41"/>
    </row>
    <row r="25" spans="1:9" ht="12.75" customHeight="1">
      <c r="A25" s="80" t="s">
        <v>25</v>
      </c>
      <c r="B25" s="73"/>
      <c r="C25" s="86">
        <v>1433444.3499999999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79545.030000000261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74</v>
      </c>
      <c r="B30" s="95"/>
      <c r="C30" s="96"/>
    </row>
    <row r="31" spans="1:9">
      <c r="A31" s="37" t="s">
        <v>28</v>
      </c>
      <c r="B31" s="37"/>
    </row>
    <row r="32" spans="1:9">
      <c r="A32" s="94" t="s">
        <v>75</v>
      </c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2:C32">
    <cfRule type="expression" dxfId="45" priority="4">
      <formula>$B$24&lt;&gt;0</formula>
    </cfRule>
  </conditionalFormatting>
  <conditionalFormatting sqref="A31">
    <cfRule type="expression" dxfId="44" priority="3">
      <formula>$B$24&lt;&gt;0</formula>
    </cfRule>
  </conditionalFormatting>
  <conditionalFormatting sqref="A12">
    <cfRule type="expression" dxfId="43" priority="2">
      <formula>$C$12&lt;&gt;0</formula>
    </cfRule>
  </conditionalFormatting>
  <conditionalFormatting sqref="A24">
    <cfRule type="expression" dxfId="4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41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1026.95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746259.64</v>
      </c>
      <c r="D10" s="45"/>
      <c r="F10" s="103" t="s">
        <v>86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61668.24</v>
      </c>
      <c r="D11" s="45"/>
      <c r="F11" s="91"/>
      <c r="G11" s="108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398.56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808326.44000000006</v>
      </c>
      <c r="D13" s="45"/>
      <c r="F13" s="58">
        <v>767297.1100000001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300836.52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466460.59</v>
      </c>
      <c r="C16" s="81"/>
      <c r="D16" s="42"/>
      <c r="F16" s="58">
        <v>767297.1100000001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767297.1100000001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42056.279999999912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76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2:C32">
    <cfRule type="expression" dxfId="39" priority="4">
      <formula>$B$24&lt;&gt;0</formula>
    </cfRule>
  </conditionalFormatting>
  <conditionalFormatting sqref="A31">
    <cfRule type="expression" dxfId="38" priority="3">
      <formula>$B$24&lt;&gt;0</formula>
    </cfRule>
  </conditionalFormatting>
  <conditionalFormatting sqref="A12">
    <cfRule type="expression" dxfId="37" priority="2">
      <formula>$C$12&lt;&gt;0</formula>
    </cfRule>
  </conditionalFormatting>
  <conditionalFormatting sqref="A24">
    <cfRule type="expression" dxfId="3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40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2347294.88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3274077.22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767971.26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4042048.4800000004</v>
      </c>
      <c r="D13" s="45"/>
      <c r="F13" s="58">
        <v>5336854.99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70143.45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3987430.44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1349424.55</v>
      </c>
      <c r="C16" s="81"/>
      <c r="D16" s="42"/>
      <c r="F16" s="58">
        <v>5406998.4400000004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1.2972715042987878E-2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70143.45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5406998.4400000004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982344.91999999993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35" priority="6">
      <formula>$C$12&lt;&gt;0</formula>
    </cfRule>
  </conditionalFormatting>
  <conditionalFormatting sqref="A29">
    <cfRule type="expression" dxfId="34" priority="5">
      <formula>$C$12&lt;&gt;0</formula>
    </cfRule>
  </conditionalFormatting>
  <conditionalFormatting sqref="A32:C32">
    <cfRule type="expression" dxfId="33" priority="4">
      <formula>$B$24&lt;&gt;0</formula>
    </cfRule>
  </conditionalFormatting>
  <conditionalFormatting sqref="A31">
    <cfRule type="expression" dxfId="32" priority="3">
      <formula>$B$24&lt;&gt;0</formula>
    </cfRule>
  </conditionalFormatting>
  <conditionalFormatting sqref="A12">
    <cfRule type="expression" dxfId="31" priority="2">
      <formula>$C$12&lt;&gt;0</formula>
    </cfRule>
  </conditionalFormatting>
  <conditionalFormatting sqref="A24">
    <cfRule type="expression" dxfId="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39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452849.54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1974089.43</v>
      </c>
      <c r="D10" s="45"/>
      <c r="F10" s="103" t="s">
        <v>86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124182.97</v>
      </c>
      <c r="D11" s="45"/>
      <c r="F11" s="91"/>
      <c r="G11" s="104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14045.25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2112317.65</v>
      </c>
      <c r="D13" s="45"/>
      <c r="F13" s="58">
        <v>1180570.6599999999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845646.97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152430.66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1028140</v>
      </c>
      <c r="C16" s="81"/>
      <c r="D16" s="42"/>
      <c r="F16" s="58">
        <v>2026217.63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0.41735248843926009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157683.22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687963.75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2026217.63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538949.56000000006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94" t="s">
        <v>77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2:C32">
    <cfRule type="expression" dxfId="27" priority="4">
      <formula>$B$24&lt;&gt;0</formula>
    </cfRule>
  </conditionalFormatting>
  <conditionalFormatting sqref="A31">
    <cfRule type="expression" dxfId="26" priority="3">
      <formula>$B$24&lt;&gt;0</formula>
    </cfRule>
  </conditionalFormatting>
  <conditionalFormatting sqref="A12">
    <cfRule type="expression" dxfId="25" priority="2">
      <formula>$C$12&lt;&gt;0</formula>
    </cfRule>
  </conditionalFormatting>
  <conditionalFormatting sqref="A24">
    <cfRule type="expression" dxfId="2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38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2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273679.07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2309116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262550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2571666</v>
      </c>
      <c r="D13" s="45"/>
      <c r="F13" s="58">
        <v>1475699.1800000002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1207461.8900000001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938522.91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537176.27</v>
      </c>
      <c r="C16" s="81"/>
      <c r="D16" s="42"/>
      <c r="F16" s="58">
        <v>2683161.0700000003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54622.1</v>
      </c>
      <c r="C17" s="81"/>
      <c r="D17" s="42"/>
      <c r="F17" s="54">
        <v>0.45001468734040628</v>
      </c>
      <c r="G17" s="55" t="s">
        <v>17</v>
      </c>
      <c r="H17" s="56"/>
      <c r="I17" s="57"/>
    </row>
    <row r="18" spans="1:9">
      <c r="A18" s="82" t="s">
        <v>18</v>
      </c>
      <c r="B18" s="83">
        <v>48219.77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404.19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199100.35</v>
      </c>
      <c r="C22" s="81"/>
      <c r="D22" s="42"/>
    </row>
    <row r="23" spans="1:9">
      <c r="A23" s="82" t="s">
        <v>23</v>
      </c>
      <c r="B23" s="83">
        <v>121320.26</v>
      </c>
      <c r="C23" s="81"/>
      <c r="D23" s="42"/>
    </row>
    <row r="24" spans="1:9">
      <c r="A24" s="75" t="s">
        <v>24</v>
      </c>
      <c r="B24" s="85">
        <v>783795.22</v>
      </c>
      <c r="C24" s="81"/>
      <c r="D24" s="41"/>
    </row>
    <row r="25" spans="1:9" ht="12.75" customHeight="1">
      <c r="A25" s="80" t="s">
        <v>25</v>
      </c>
      <c r="B25" s="73"/>
      <c r="C25" s="86">
        <v>2683161.0700000003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162183.99999999953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 ht="12.75" customHeight="1">
      <c r="A32" s="94" t="s">
        <v>78</v>
      </c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3" priority="6">
      <formula>$C$12&lt;&gt;0</formula>
    </cfRule>
  </conditionalFormatting>
  <conditionalFormatting sqref="A29">
    <cfRule type="expression" dxfId="22" priority="5">
      <formula>$C$12&lt;&gt;0</formula>
    </cfRule>
  </conditionalFormatting>
  <conditionalFormatting sqref="A32:C32">
    <cfRule type="expression" dxfId="21" priority="4">
      <formula>$B$24&lt;&gt;0</formula>
    </cfRule>
  </conditionalFormatting>
  <conditionalFormatting sqref="A31">
    <cfRule type="expression" dxfId="20" priority="3">
      <formula>$B$24&lt;&gt;0</formula>
    </cfRule>
  </conditionalFormatting>
  <conditionalFormatting sqref="A12">
    <cfRule type="expression" dxfId="19" priority="2">
      <formula>$C$12&lt;&gt;0</formula>
    </cfRule>
  </conditionalFormatting>
  <conditionalFormatting sqref="A24">
    <cfRule type="expression" dxfId="1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37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2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68307.28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266552.09999999998</v>
      </c>
      <c r="D10" s="45"/>
      <c r="F10" s="103" t="s">
        <v>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31509.54</v>
      </c>
      <c r="D11" s="45"/>
      <c r="F11" s="91"/>
      <c r="G11" s="104" t="s">
        <v>87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298061.63999999996</v>
      </c>
      <c r="D13" s="45"/>
      <c r="F13" s="58">
        <v>274263.40999999997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6900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134158.32999999999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140105.07999999999</v>
      </c>
      <c r="C16" s="81"/>
      <c r="D16" s="42"/>
      <c r="F16" s="58">
        <v>281163.40999999997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2.4540888873128976E-2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6900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281163.40999999997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85205.509999999951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2:C32">
    <cfRule type="expression" dxfId="15" priority="4">
      <formula>$B$24&lt;&gt;0</formula>
    </cfRule>
  </conditionalFormatting>
  <conditionalFormatting sqref="A31">
    <cfRule type="expression" dxfId="14" priority="3">
      <formula>$B$24&lt;&gt;0</formula>
    </cfRule>
  </conditionalFormatting>
  <conditionalFormatting sqref="A12">
    <cfRule type="expression" dxfId="13" priority="2">
      <formula>$C$12&lt;&gt;0</formula>
    </cfRule>
  </conditionalFormatting>
  <conditionalFormatting sqref="A24">
    <cfRule type="expression" dxfId="1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36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475484.43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1324262.55</v>
      </c>
      <c r="D10" s="45"/>
      <c r="F10" s="103" t="s">
        <v>6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4819.5</v>
      </c>
      <c r="D11" s="45"/>
      <c r="F11" s="91"/>
      <c r="G11" s="108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1329082.05</v>
      </c>
      <c r="D13" s="45"/>
      <c r="F13" s="58">
        <v>438206.63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716195.46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199833.14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238373.49</v>
      </c>
      <c r="C16" s="81"/>
      <c r="D16" s="42"/>
      <c r="F16" s="58">
        <v>1154402.0899999999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0.62040381441097359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1164.51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4049.73</v>
      </c>
      <c r="C22" s="81"/>
      <c r="D22" s="42"/>
    </row>
    <row r="23" spans="1:9">
      <c r="A23" s="82" t="s">
        <v>23</v>
      </c>
      <c r="B23" s="83">
        <v>710981.22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1154402.0899999999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650164.39000000013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6.5" customHeight="1">
      <c r="A30" s="94"/>
      <c r="B30" s="95"/>
      <c r="C30" s="96"/>
    </row>
    <row r="31" spans="1:9">
      <c r="A31" s="37" t="s">
        <v>28</v>
      </c>
      <c r="B31" s="37"/>
    </row>
    <row r="32" spans="1:9" ht="27.75" customHeight="1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" priority="6">
      <formula>$C$12&lt;&gt;0</formula>
    </cfRule>
  </conditionalFormatting>
  <conditionalFormatting sqref="A29">
    <cfRule type="expression" dxfId="10" priority="5">
      <formula>$C$12&lt;&gt;0</formula>
    </cfRule>
  </conditionalFormatting>
  <conditionalFormatting sqref="A32:C32">
    <cfRule type="expression" dxfId="9" priority="4">
      <formula>$B$24&lt;&gt;0</formula>
    </cfRule>
  </conditionalFormatting>
  <conditionalFormatting sqref="A31">
    <cfRule type="expression" dxfId="8" priority="3">
      <formula>$B$24&lt;&gt;0</formula>
    </cfRule>
  </conditionalFormatting>
  <conditionalFormatting sqref="A12">
    <cfRule type="expression" dxfId="7" priority="2">
      <formula>$C$12&lt;&gt;0</formula>
    </cfRule>
  </conditionalFormatting>
  <conditionalFormatting sqref="A24">
    <cfRule type="expression" dxfId="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35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988963.81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6031749.29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129020.43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1890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6162659.7199999997</v>
      </c>
      <c r="D13" s="45"/>
      <c r="F13" s="58">
        <v>6288699.1600000001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160222.79999999999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6288699.1600000001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6448921.96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2.4844896712007968E-2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160222.79999999999</v>
      </c>
      <c r="C24" s="81"/>
      <c r="D24" s="41"/>
    </row>
    <row r="25" spans="1:9" ht="12.75" customHeight="1">
      <c r="A25" s="80" t="s">
        <v>25</v>
      </c>
      <c r="B25" s="73"/>
      <c r="C25" s="86">
        <v>6448921.96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702701.56999999937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79</v>
      </c>
      <c r="B30" s="95"/>
      <c r="C30" s="96"/>
    </row>
    <row r="31" spans="1:9">
      <c r="A31" s="37" t="s">
        <v>28</v>
      </c>
      <c r="B31" s="37"/>
    </row>
    <row r="32" spans="1:9">
      <c r="A32" s="94" t="s">
        <v>63</v>
      </c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90"/>
      <c r="D35" s="41"/>
    </row>
    <row r="36" spans="1:4" ht="12.75" hidden="1" customHeight="1">
      <c r="B36" s="41"/>
      <c r="C36" s="90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" priority="6">
      <formula>$C$12&lt;&gt;0</formula>
    </cfRule>
  </conditionalFormatting>
  <conditionalFormatting sqref="A29">
    <cfRule type="expression" dxfId="4" priority="5">
      <formula>$C$12&lt;&gt;0</formula>
    </cfRule>
  </conditionalFormatting>
  <conditionalFormatting sqref="A32:C32">
    <cfRule type="expression" dxfId="3" priority="4">
      <formula>$B$24&lt;&gt;0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61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897837.18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5900948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336539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6237487</v>
      </c>
      <c r="D13" s="45"/>
      <c r="F13" s="58">
        <v>2030432.2199999997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4548629.72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1135716.3399999999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894715.88</v>
      </c>
      <c r="C16" s="81"/>
      <c r="D16" s="42"/>
      <c r="F16" s="58">
        <v>6579061.9399999995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454569.47000000009</v>
      </c>
      <c r="C17" s="81"/>
      <c r="D17" s="42"/>
      <c r="F17" s="54">
        <v>0.69137967714588811</v>
      </c>
      <c r="G17" s="55" t="s">
        <v>17</v>
      </c>
      <c r="H17" s="56"/>
      <c r="I17" s="57"/>
    </row>
    <row r="18" spans="1:9">
      <c r="A18" s="82" t="s">
        <v>18</v>
      </c>
      <c r="B18" s="83">
        <v>127247.38999999998</v>
      </c>
      <c r="C18" s="81"/>
      <c r="D18" s="42"/>
      <c r="G18" s="36"/>
    </row>
    <row r="19" spans="1:9">
      <c r="A19" s="82" t="s">
        <v>19</v>
      </c>
      <c r="B19" s="83">
        <v>995122.30999999994</v>
      </c>
      <c r="C19" s="81"/>
      <c r="D19" s="42"/>
      <c r="G19" s="36"/>
    </row>
    <row r="20" spans="1:9">
      <c r="A20" s="82" t="s">
        <v>20</v>
      </c>
      <c r="B20" s="83">
        <v>6979.31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2964711.2399999998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6579061.9399999995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556262.24000000022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1" priority="6">
      <formula>$C$12&lt;&gt;0</formula>
    </cfRule>
  </conditionalFormatting>
  <conditionalFormatting sqref="A29">
    <cfRule type="expression" dxfId="160" priority="5">
      <formula>$C$12&lt;&gt;0</formula>
    </cfRule>
  </conditionalFormatting>
  <conditionalFormatting sqref="A32:C32">
    <cfRule type="expression" dxfId="159" priority="4">
      <formula>$B$24&lt;&gt;0</formula>
    </cfRule>
  </conditionalFormatting>
  <conditionalFormatting sqref="A31">
    <cfRule type="expression" dxfId="158" priority="3">
      <formula>$B$24&lt;&gt;0</formula>
    </cfRule>
  </conditionalFormatting>
  <conditionalFormatting sqref="A12">
    <cfRule type="expression" dxfId="157" priority="2">
      <formula>$C$12&lt;&gt;0</formula>
    </cfRule>
  </conditionalFormatting>
  <conditionalFormatting sqref="A24">
    <cfRule type="expression" dxfId="15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60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154405.63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924725.24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107179.42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1031904.66</v>
      </c>
      <c r="D13" s="45"/>
      <c r="F13" s="58">
        <v>506688.13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511456.53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74134.23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432553.9</v>
      </c>
      <c r="C16" s="81"/>
      <c r="D16" s="42"/>
      <c r="F16" s="58">
        <v>1018144.66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0.50234171045988696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511456.53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1018144.66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168165.63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55" priority="6">
      <formula>$C$12&lt;&gt;0</formula>
    </cfRule>
  </conditionalFormatting>
  <conditionalFormatting sqref="A29">
    <cfRule type="expression" dxfId="154" priority="5">
      <formula>$C$12&lt;&gt;0</formula>
    </cfRule>
  </conditionalFormatting>
  <conditionalFormatting sqref="A32:C32">
    <cfRule type="expression" dxfId="153" priority="4">
      <formula>$B$24&lt;&gt;0</formula>
    </cfRule>
  </conditionalFormatting>
  <conditionalFormatting sqref="A31">
    <cfRule type="expression" dxfId="152" priority="3">
      <formula>$B$24&lt;&gt;0</formula>
    </cfRule>
  </conditionalFormatting>
  <conditionalFormatting sqref="A12">
    <cfRule type="expression" dxfId="151" priority="2">
      <formula>$C$12&lt;&gt;0</formula>
    </cfRule>
  </conditionalFormatting>
  <conditionalFormatting sqref="A24">
    <cfRule type="expression" dxfId="150" priority="1">
      <formula>$B$24&lt;&gt;0</formula>
    </cfRule>
  </conditionalFormatting>
  <printOptions horizontalCentered="1"/>
  <pageMargins left="0.75" right="0.75" top="0.5" bottom="0.5" header="0.25" footer="0.25"/>
  <pageSetup scale="84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59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38608.660000000003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176142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1415.57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177557.57</v>
      </c>
      <c r="D13" s="45"/>
      <c r="F13" s="58">
        <v>181132.78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9">
        <v>181132.78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v>181132.78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181132.78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35033.450000000012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67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9" priority="6">
      <formula>$C$12&lt;&gt;0</formula>
    </cfRule>
  </conditionalFormatting>
  <conditionalFormatting sqref="A29">
    <cfRule type="expression" dxfId="148" priority="5">
      <formula>$C$12&lt;&gt;0</formula>
    </cfRule>
  </conditionalFormatting>
  <conditionalFormatting sqref="A32:C32">
    <cfRule type="expression" dxfId="147" priority="4">
      <formula>$B$24&lt;&gt;0</formula>
    </cfRule>
  </conditionalFormatting>
  <conditionalFormatting sqref="A31">
    <cfRule type="expression" dxfId="146" priority="3">
      <formula>$B$24&lt;&gt;0</formula>
    </cfRule>
  </conditionalFormatting>
  <conditionalFormatting sqref="A12">
    <cfRule type="expression" dxfId="145" priority="2">
      <formula>$C$12&lt;&gt;0</formula>
    </cfRule>
  </conditionalFormatting>
  <conditionalFormatting sqref="A24">
    <cfRule type="expression" dxfId="14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58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511105.28000000003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1872188.38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1"/>
      <c r="G11" s="107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28700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1900888.38</v>
      </c>
      <c r="D13" s="45"/>
      <c r="F13" s="58">
        <v>2092899.29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/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846932.84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1245966.45</v>
      </c>
      <c r="C16" s="81"/>
      <c r="D16" s="42"/>
      <c r="F16" s="58">
        <v>2092899.29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2092899.29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319094.37000000011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94" t="s">
        <v>82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29">
    <cfRule type="expression" dxfId="143" priority="6">
      <formula>$C$12&lt;&gt;0</formula>
    </cfRule>
  </conditionalFormatting>
  <conditionalFormatting sqref="A32:C32">
    <cfRule type="expression" dxfId="142" priority="5">
      <formula>$B$24&lt;&gt;0</formula>
    </cfRule>
  </conditionalFormatting>
  <conditionalFormatting sqref="A31">
    <cfRule type="expression" dxfId="141" priority="4">
      <formula>$B$24&lt;&gt;0</formula>
    </cfRule>
  </conditionalFormatting>
  <conditionalFormatting sqref="A12">
    <cfRule type="expression" dxfId="140" priority="3">
      <formula>$C$12&lt;&gt;0</formula>
    </cfRule>
  </conditionalFormatting>
  <conditionalFormatting sqref="A24">
    <cfRule type="expression" dxfId="139" priority="2">
      <formula>$B$24&lt;&gt;0</formula>
    </cfRule>
  </conditionalFormatting>
  <conditionalFormatting sqref="A30">
    <cfRule type="expression" dxfId="138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57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566455.03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2088227.9499999997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164054.72999999998</v>
      </c>
      <c r="D11" s="45"/>
      <c r="F11" s="103"/>
      <c r="G11" s="107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11436.74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2263719.42</v>
      </c>
      <c r="D13" s="45"/>
      <c r="F13" s="58">
        <v>2007856.6300000001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558806.54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714872.08000000007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1292984.55</v>
      </c>
      <c r="C16" s="81"/>
      <c r="D16" s="42"/>
      <c r="F16" s="58">
        <v>2566663.17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0.21771713037048024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413939.29</v>
      </c>
      <c r="C23" s="81"/>
      <c r="D23" s="42"/>
    </row>
    <row r="24" spans="1:9">
      <c r="A24" s="75" t="s">
        <v>24</v>
      </c>
      <c r="B24" s="85">
        <v>144867.25</v>
      </c>
      <c r="C24" s="81"/>
      <c r="D24" s="41"/>
    </row>
    <row r="25" spans="1:9" ht="12.75" customHeight="1">
      <c r="A25" s="80" t="s">
        <v>25</v>
      </c>
      <c r="B25" s="73"/>
      <c r="C25" s="86">
        <v>2566663.17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263511.28000000026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68</v>
      </c>
      <c r="B30" s="95"/>
      <c r="C30" s="96"/>
    </row>
    <row r="31" spans="1:9">
      <c r="A31" s="37" t="s">
        <v>28</v>
      </c>
      <c r="B31" s="37"/>
    </row>
    <row r="32" spans="1:9" ht="12.75" customHeight="1">
      <c r="A32" s="94" t="s">
        <v>69</v>
      </c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37" priority="6">
      <formula>$C$12&lt;&gt;0</formula>
    </cfRule>
  </conditionalFormatting>
  <conditionalFormatting sqref="A29">
    <cfRule type="expression" dxfId="136" priority="5">
      <formula>$C$12&lt;&gt;0</formula>
    </cfRule>
  </conditionalFormatting>
  <conditionalFormatting sqref="A32:C32">
    <cfRule type="expression" dxfId="135" priority="4">
      <formula>$B$24&lt;&gt;0</formula>
    </cfRule>
  </conditionalFormatting>
  <conditionalFormatting sqref="A31">
    <cfRule type="expression" dxfId="134" priority="3">
      <formula>$B$24&lt;&gt;0</formula>
    </cfRule>
  </conditionalFormatting>
  <conditionalFormatting sqref="A12">
    <cfRule type="expression" dxfId="133" priority="2">
      <formula>$C$12&lt;&gt;0</formula>
    </cfRule>
  </conditionalFormatting>
  <conditionalFormatting sqref="A24">
    <cfRule type="expression" dxfId="13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56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471361.68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1559168.19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217221.43</v>
      </c>
      <c r="D11" s="45"/>
      <c r="F11" s="91"/>
      <c r="G11" s="104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1415.57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1777805.19</v>
      </c>
      <c r="D13" s="45"/>
      <c r="F13" s="58">
        <v>1788992.9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966307.83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822685.07</v>
      </c>
      <c r="C16" s="81"/>
      <c r="D16" s="42"/>
      <c r="F16" s="58">
        <v>1788992.9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1788992.9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460173.9700000002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 t="s">
        <v>67</v>
      </c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31" priority="6">
      <formula>$C$12&lt;&gt;0</formula>
    </cfRule>
  </conditionalFormatting>
  <conditionalFormatting sqref="A29">
    <cfRule type="expression" dxfId="130" priority="5">
      <formula>$C$12&lt;&gt;0</formula>
    </cfRule>
  </conditionalFormatting>
  <conditionalFormatting sqref="A32:C32">
    <cfRule type="expression" dxfId="129" priority="4">
      <formula>$B$24&lt;&gt;0</formula>
    </cfRule>
  </conditionalFormatting>
  <conditionalFormatting sqref="A31">
    <cfRule type="expression" dxfId="128" priority="3">
      <formula>$B$24&lt;&gt;0</formula>
    </cfRule>
  </conditionalFormatting>
  <conditionalFormatting sqref="A12">
    <cfRule type="expression" dxfId="127" priority="2">
      <formula>$C$12&lt;&gt;0</formula>
    </cfRule>
  </conditionalFormatting>
  <conditionalFormatting sqref="A24">
    <cfRule type="expression" dxfId="12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 tint="0.59999389629810485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02" t="s">
        <v>55</v>
      </c>
      <c r="B1" s="101"/>
      <c r="C1" s="101"/>
    </row>
    <row r="2" spans="1:28">
      <c r="A2" s="102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28">
      <c r="A3" s="102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28">
      <c r="A4" s="102" t="s">
        <v>80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28" ht="4.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28" ht="13.5" thickBot="1">
      <c r="A6" s="60"/>
      <c r="B6" s="61" t="s">
        <v>2</v>
      </c>
      <c r="C6" s="62" t="s">
        <v>65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244066.47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136649.35999999999</v>
      </c>
      <c r="D10" s="45"/>
      <c r="F10" s="103" t="s">
        <v>84</v>
      </c>
      <c r="G10" s="92"/>
      <c r="H10" s="92"/>
      <c r="I10" s="9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2919.24</v>
      </c>
      <c r="D11" s="45"/>
      <c r="F11" s="91"/>
      <c r="G11" s="107" t="s">
        <v>85</v>
      </c>
      <c r="H11" s="92"/>
      <c r="I11" s="9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66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139568.59999999998</v>
      </c>
      <c r="D13" s="45"/>
      <c r="F13" s="58">
        <v>107191.2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v>65532.960000000006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104691.2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2500</v>
      </c>
      <c r="C16" s="81"/>
      <c r="D16" s="42"/>
      <c r="F16" s="58">
        <v>172724.16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4331.91</v>
      </c>
      <c r="C17" s="81"/>
      <c r="D17" s="42"/>
      <c r="F17" s="54">
        <v>0.37940818470328647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61201.05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172724.16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210910.90999999995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4"/>
      <c r="B30" s="95"/>
      <c r="C30" s="96"/>
    </row>
    <row r="31" spans="1:9">
      <c r="A31" s="37" t="s">
        <v>28</v>
      </c>
      <c r="B31" s="37"/>
    </row>
    <row r="32" spans="1:9">
      <c r="A32" s="94"/>
      <c r="B32" s="97"/>
      <c r="C32" s="98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25" priority="6">
      <formula>$C$12&lt;&gt;0</formula>
    </cfRule>
  </conditionalFormatting>
  <conditionalFormatting sqref="A29">
    <cfRule type="expression" dxfId="124" priority="5">
      <formula>$C$12&lt;&gt;0</formula>
    </cfRule>
  </conditionalFormatting>
  <conditionalFormatting sqref="A32:C32">
    <cfRule type="expression" dxfId="123" priority="4">
      <formula>$B$24&lt;&gt;0</formula>
    </cfRule>
  </conditionalFormatting>
  <conditionalFormatting sqref="A31">
    <cfRule type="expression" dxfId="122" priority="3">
      <formula>$B$24&lt;&gt;0</formula>
    </cfRule>
  </conditionalFormatting>
  <conditionalFormatting sqref="A12">
    <cfRule type="expression" dxfId="121" priority="2">
      <formula>$C$12&lt;&gt;0</formula>
    </cfRule>
  </conditionalFormatting>
  <conditionalFormatting sqref="A24">
    <cfRule type="expression" dxfId="12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PENSACOLA</vt:lpstr>
      <vt:lpstr>PASCOHERNANDO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2020-01-10T16:15:45Z</cp:lastPrinted>
  <dcterms:created xsi:type="dcterms:W3CDTF">2014-12-06T18:09:17Z</dcterms:created>
  <dcterms:modified xsi:type="dcterms:W3CDTF">2020-02-13T15:17:06Z</dcterms:modified>
</cp:coreProperties>
</file>