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8-2019\2018-19 AFR Summaries\Consolidated 18-19 ADA Compliant\"/>
    </mc:Choice>
  </mc:AlternateContent>
  <bookViews>
    <workbookView xWindow="120" yWindow="210" windowWidth="20730" windowHeight="1170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GATEWAY" sheetId="13" r:id="rId12"/>
    <sheet name="INDIANRIVER" sheetId="12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DL'!$A$1:$F$33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1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2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1">#REF!</definedName>
    <definedName name="rint" localSheetId="9">#REF!</definedName>
    <definedName name="rint" localSheetId="10">#REF!</definedName>
    <definedName name="rint" localSheetId="12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1">#REF!</definedName>
    <definedName name="YesOrNo" localSheetId="9">#REF!</definedName>
    <definedName name="YesOrNo" localSheetId="10">#REF!</definedName>
    <definedName name="YesOrNo" localSheetId="12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12" i="2"/>
  <c r="F8" i="2"/>
  <c r="F24" i="2" l="1"/>
  <c r="F26" i="2" s="1"/>
</calcChain>
</file>

<file path=xl/sharedStrings.xml><?xml version="1.0" encoding="utf-8"?>
<sst xmlns="http://schemas.openxmlformats.org/spreadsheetml/2006/main" count="1323" uniqueCount="105">
  <si>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</si>
  <si>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</si>
  <si>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</si>
  <si>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</si>
  <si>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</si>
  <si>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</si>
  <si>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</si>
  <si>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</si>
  <si>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</si>
  <si>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</si>
  <si>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</si>
  <si>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</si>
  <si>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</si>
  <si>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</si>
  <si>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</si>
  <si>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</si>
  <si>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</si>
  <si>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</si>
  <si>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</si>
  <si>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</si>
  <si>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</si>
  <si>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</si>
  <si>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</si>
  <si>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</si>
  <si>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</si>
  <si>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</si>
  <si>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</si>
  <si>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</si>
  <si>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</si>
  <si>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</si>
  <si>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</si>
  <si>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</si>
  <si>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</si>
  <si>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</si>
  <si>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</si>
  <si>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>Freight and Postage</t>
  </si>
  <si>
    <t>FKCC does not collect distance learning fees.</t>
  </si>
  <si>
    <t>SCF does not charge</t>
  </si>
  <si>
    <t>a Distance Learning Fee</t>
  </si>
  <si>
    <t>Course Development</t>
  </si>
  <si>
    <t xml:space="preserve">TOTAL REVENUE LESS TOTAL EXPENDITURES </t>
  </si>
  <si>
    <t>POLK STATE COLLEGE</t>
  </si>
  <si>
    <t>NORTH FLORIDA COMMUNITY COLLEGE</t>
  </si>
  <si>
    <t>HILLSBOROUGH COMMUNITY COLLEGE</t>
  </si>
  <si>
    <t>FLORIDA KEYS COMMUNITY COLLEGE</t>
  </si>
  <si>
    <t>NFCC Does not charge a distance learning fee</t>
  </si>
  <si>
    <t>Accreditation Fees</t>
  </si>
  <si>
    <t>(telecommunications/internet/printing)</t>
  </si>
  <si>
    <t>(training/certifications)</t>
  </si>
  <si>
    <t>(travel)</t>
  </si>
  <si>
    <t>Data and Communication Service</t>
  </si>
  <si>
    <t>Printing</t>
  </si>
  <si>
    <t>2019.v01</t>
  </si>
  <si>
    <t>Fiscal Year 2018-2019</t>
  </si>
  <si>
    <t>Out of District Travel for conference</t>
  </si>
  <si>
    <t>Virtual Campus Conrf</t>
  </si>
  <si>
    <t>(Specify)Membership &amp; Registration</t>
  </si>
  <si>
    <t>Quality Matters Concortium</t>
  </si>
  <si>
    <t>Spend is more than revenues and amounts reduced here as the largest number to balance.</t>
  </si>
  <si>
    <t>Subscriptions/Memberships</t>
  </si>
  <si>
    <t>Education &amp; Training</t>
  </si>
  <si>
    <t>Travel and Training - Professional Study</t>
  </si>
  <si>
    <t>CC0021, 4.70.00, FD100</t>
  </si>
  <si>
    <t>Travel, freight &amp; postage, other services (SoftChalk LLC &amp; institutional</t>
  </si>
  <si>
    <t>membership), and other expenses such as CDW, Florida DOE, and</t>
  </si>
  <si>
    <t>other expenses incurred by the Director of Distance Learning.</t>
  </si>
  <si>
    <t xml:space="preserve">Valencia College did not charge distance learning fees in the 2018-19 </t>
  </si>
  <si>
    <t>fiscal year.</t>
  </si>
  <si>
    <t>FISCAL YEAR 2018-2019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</si>
  <si>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</si>
  <si>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</si>
  <si>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</si>
  <si>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</si>
  <si>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</si>
  <si>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</si>
  <si>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</si>
  <si>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</si>
  <si>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HCC does not collect distance learning fees.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</si>
  <si>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</si>
  <si>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</si>
  <si>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</si>
  <si>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</si>
  <si>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</si>
  <si>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</si>
  <si>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</si>
  <si>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</si>
  <si>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PSC does not collect distance learning fees.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</si>
  <si>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</si>
  <si>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</si>
  <si>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</si>
  <si>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</si>
  <si>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</si>
  <si>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SFSC does not collect distance learning fees.</t>
  </si>
  <si>
    <t>TALLAHASSEE COMMUNITY COLLEGE</t>
  </si>
  <si>
    <t>VALENCIA COLLEGE</t>
  </si>
  <si>
    <t>STATE COLLEGE OF FLORIDA, MANATEE-SARASOTA</t>
  </si>
  <si>
    <t>(Daytona, FloridaSW, St. Johns)</t>
  </si>
  <si>
    <t>(Daytona, FloridaSW, Gulf Coast, Lake-Sumter, Miami Dade, St. Johns, Seminole, Tallahassee)</t>
  </si>
  <si>
    <t>(Daytona, FloridaSW, Gulf Coast,Lake-Sumter, St. Johns, Seminole)</t>
  </si>
  <si>
    <t>submit a distance learning course user fee report to the Division of Florida Colleges.  To assist with fulfilling this reporting requirement,</t>
  </si>
  <si>
    <r>
      <t xml:space="preserve">the Division of Florida Colleges has created the above report template to provide reporting consistency among colleges. </t>
    </r>
    <r>
      <rPr>
        <b/>
        <sz val="10"/>
        <color rgb="FFFF0000"/>
        <rFont val="Arial"/>
        <family val="2"/>
      </rPr>
      <t>This report is</t>
    </r>
  </si>
  <si>
    <t>intended to describe the use of the distance learning course user fee revenue, therefore, only report the expenditures of the revenues</t>
  </si>
  <si>
    <r>
      <t xml:space="preserve">Note:  Section 1009.23(16), Florida Statutes, authorizes a per credit hour distance learning course user fee and requires that colleges  </t>
    </r>
    <r>
      <rPr>
        <b/>
        <sz val="10"/>
        <color rgb="FFFF0000"/>
        <rFont val="Arial"/>
        <family val="2"/>
      </rPr>
      <t xml:space="preserve">  </t>
    </r>
  </si>
  <si>
    <t xml:space="preserve">collected in GL 40450; do not report any additional distance learning expenditures even though actual expenses may exceed the </t>
  </si>
  <si>
    <t>revenues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</si>
</sst>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22">
    <xf numFmtId="0" fontId="0" fillId="0" borderId="0" xfId="0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4" fillId="0" borderId="0" xfId="3" applyNumberFormat="1" applyFont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NumberFormat="1" applyFont="1" applyFill="1" applyBorder="1" applyAlignment="1"/>
    <xf numFmtId="43" fontId="3" fillId="17" borderId="0" xfId="1" applyFont="1" applyFill="1" applyAlignment="1" applyProtection="1">
      <protection locked="0"/>
    </xf>
    <xf numFmtId="0" fontId="4" fillId="0" borderId="87" xfId="4" applyFont="1" applyBorder="1" applyAlignment="1"/>
    <xf numFmtId="0" fontId="4" fillId="0" borderId="88" xfId="4" applyFont="1" applyBorder="1" applyAlignment="1"/>
    <xf numFmtId="0" fontId="4" fillId="0" borderId="89" xfId="4" applyFont="1" applyBorder="1" applyAlignment="1"/>
    <xf numFmtId="0" fontId="3" fillId="0" borderId="90" xfId="4" applyFont="1" applyFill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0" fontId="5" fillId="15" borderId="0" xfId="4" applyFont="1" applyFill="1"/>
    <xf numFmtId="164" fontId="5" fillId="16" borderId="0" xfId="4" applyNumberFormat="1" applyFont="1" applyFill="1"/>
    <xf numFmtId="0" fontId="6" fillId="0" borderId="0" xfId="3" applyFont="1" applyAlignment="1">
      <alignment horizontal="right"/>
    </xf>
    <xf numFmtId="0" fontId="4" fillId="0" borderId="0" xfId="3" applyFont="1"/>
    <xf numFmtId="0" fontId="4" fillId="0" borderId="0" xfId="0" applyFont="1"/>
    <xf numFmtId="164" fontId="5" fillId="15" borderId="0" xfId="4" applyNumberFormat="1" applyFont="1" applyFill="1"/>
    <xf numFmtId="0" fontId="7" fillId="15" borderId="0" xfId="4" applyFont="1" applyFill="1"/>
    <xf numFmtId="0" fontId="6" fillId="15" borderId="0" xfId="4" applyFont="1" applyFill="1"/>
    <xf numFmtId="0" fontId="3" fillId="0" borderId="90" xfId="4" applyFont="1" applyBorder="1" applyAlignment="1">
      <alignment horizontal="center"/>
    </xf>
    <xf numFmtId="0" fontId="5" fillId="0" borderId="0" xfId="4" applyFont="1"/>
    <xf numFmtId="39" fontId="5" fillId="0" borderId="0" xfId="4" applyNumberFormat="1" applyFont="1"/>
    <xf numFmtId="0" fontId="6" fillId="0" borderId="0" xfId="4" applyFont="1"/>
    <xf numFmtId="164" fontId="5" fillId="0" borderId="0" xfId="4" applyNumberFormat="1" applyFont="1"/>
    <xf numFmtId="44" fontId="5" fillId="0" borderId="3" xfId="2" applyFont="1" applyBorder="1"/>
    <xf numFmtId="43" fontId="4" fillId="17" borderId="0" xfId="1" applyFont="1" applyFill="1" applyProtection="1">
      <protection locked="0"/>
    </xf>
    <xf numFmtId="164" fontId="9" fillId="16" borderId="0" xfId="4" applyNumberFormat="1" applyFont="1" applyFill="1"/>
    <xf numFmtId="0" fontId="5" fillId="18" borderId="0" xfId="4" applyFont="1" applyFill="1" applyAlignment="1">
      <alignment horizontal="left" indent="1"/>
    </xf>
    <xf numFmtId="0" fontId="5" fillId="18" borderId="0" xfId="4" applyFont="1" applyFill="1"/>
    <xf numFmtId="164" fontId="5" fillId="19" borderId="0" xfId="4" applyNumberFormat="1" applyFont="1" applyFill="1"/>
    <xf numFmtId="44" fontId="5" fillId="17" borderId="0" xfId="2" applyFont="1" applyFill="1" applyProtection="1">
      <protection locked="0"/>
    </xf>
    <xf numFmtId="39" fontId="5" fillId="18" borderId="0" xfId="4" applyNumberFormat="1" applyFont="1" applyFill="1"/>
    <xf numFmtId="39" fontId="5" fillId="19" borderId="0" xfId="4" applyNumberFormat="1" applyFont="1" applyFill="1"/>
    <xf numFmtId="39" fontId="5" fillId="15" borderId="0" xfId="4" applyNumberFormat="1" applyFont="1" applyFill="1"/>
    <xf numFmtId="0" fontId="4" fillId="18" borderId="0" xfId="4" applyFont="1" applyFill="1" applyAlignment="1">
      <alignment horizontal="left" indent="1"/>
    </xf>
    <xf numFmtId="49" fontId="4" fillId="17" borderId="0" xfId="4" applyNumberFormat="1" applyFont="1" applyFill="1" applyProtection="1">
      <protection locked="0"/>
    </xf>
    <xf numFmtId="44" fontId="5" fillId="17" borderId="90" xfId="2" applyFont="1" applyFill="1" applyBorder="1" applyProtection="1">
      <protection locked="0"/>
    </xf>
    <xf numFmtId="0" fontId="4" fillId="18" borderId="0" xfId="4" applyFont="1" applyFill="1"/>
    <xf numFmtId="0" fontId="6" fillId="18" borderId="0" xfId="4" applyFont="1" applyFill="1"/>
    <xf numFmtId="164" fontId="6" fillId="19" borderId="0" xfId="4" applyNumberFormat="1" applyFont="1" applyFill="1"/>
    <xf numFmtId="44" fontId="6" fillId="15" borderId="90" xfId="2" applyFont="1" applyFill="1" applyBorder="1"/>
    <xf numFmtId="0" fontId="4" fillId="0" borderId="0" xfId="4" applyFont="1" applyProtection="1">
      <protection locked="0"/>
    </xf>
    <xf numFmtId="44" fontId="6" fillId="15" borderId="3" xfId="2" applyFont="1" applyFill="1" applyBorder="1"/>
    <xf numFmtId="0" fontId="6" fillId="20" borderId="4" xfId="4" applyFont="1" applyFill="1" applyBorder="1"/>
    <xf numFmtId="0" fontId="3" fillId="0" borderId="0" xfId="3" applyFont="1" applyAlignment="1">
      <alignment horizontal="right"/>
    </xf>
    <xf numFmtId="0" fontId="4" fillId="0" borderId="87" xfId="4" applyFont="1" applyBorder="1"/>
    <xf numFmtId="0" fontId="4" fillId="0" borderId="88" xfId="4" applyFont="1" applyBorder="1"/>
    <xf numFmtId="0" fontId="4" fillId="0" borderId="89" xfId="4" applyFont="1" applyBorder="1"/>
    <xf numFmtId="0" fontId="4" fillId="0" borderId="8" xfId="4" applyFont="1" applyBorder="1"/>
    <xf numFmtId="0" fontId="4" fillId="0" borderId="9" xfId="4" applyFont="1" applyBorder="1"/>
    <xf numFmtId="0" fontId="4" fillId="0" borderId="10" xfId="4" applyFont="1" applyBorder="1"/>
    <xf numFmtId="0" fontId="4" fillId="0" borderId="11" xfId="4" applyFont="1" applyBorder="1"/>
    <xf numFmtId="0" fontId="4" fillId="0" borderId="12" xfId="4" applyFont="1" applyBorder="1"/>
    <xf numFmtId="44" fontId="5" fillId="17" borderId="0" xfId="72" applyFont="1" applyFill="1" applyAlignment="1" applyProtection="1">
      <protection locked="0"/>
    </xf>
    <xf numFmtId="44" fontId="5" fillId="17" borderId="0" xfId="72" applyFont="1" applyFill="1" applyBorder="1" applyAlignment="1" applyProtection="1">
      <protection locked="0"/>
    </xf>
    <xf numFmtId="44" fontId="5" fillId="17" borderId="0" xfId="75" applyFont="1" applyFill="1" applyAlignment="1" applyProtection="1">
      <protection locked="0"/>
    </xf>
    <xf numFmtId="49" fontId="4" fillId="61" borderId="0" xfId="4" applyNumberFormat="1" applyFont="1" applyFill="1" applyAlignment="1" applyProtection="1">
      <protection locked="0"/>
    </xf>
    <xf numFmtId="39" fontId="5" fillId="62" borderId="0" xfId="4" applyNumberFormat="1" applyFont="1" applyFill="1" applyBorder="1" applyAlignment="1"/>
    <xf numFmtId="0" fontId="3" fillId="0" borderId="0" xfId="3" applyNumberFormat="1" applyFont="1" applyAlignment="1">
      <alignment horizontal="center"/>
    </xf>
    <xf numFmtId="0" fontId="3" fillId="15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3" applyFont="1" applyAlignment="1">
      <alignment horizontal="center"/>
    </xf>
    <xf numFmtId="0" fontId="3" fillId="0" borderId="0" xfId="3" applyNumberFormat="1" applyFont="1" applyAlignment="1"/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3" fillId="0" borderId="0" xfId="3" applyNumberFormat="1" applyFont="1" applyAlignment="1">
      <alignment horizontal="left"/>
    </xf>
    <xf numFmtId="0" fontId="3" fillId="0" borderId="0" xfId="3" applyFont="1" applyAlignment="1">
      <alignment horizontal="left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tabSelected="1" zoomScale="90" zoomScaleNormal="90" zoomScaleSheetLayoutView="90" workbookViewId="0"/>
  </sheetViews>
  <sheetFormatPr defaultRowHeight="12.75"/>
  <cols>
    <col min="1" max="1" width="3.42578125" style="14" customWidth="1"/>
    <col min="2" max="2" width="7.140625" style="14" customWidth="1"/>
    <col min="3" max="3" width="75.85546875" style="14" bestFit="1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7" t="s">
        <v>30</v>
      </c>
      <c r="B1" s="117"/>
      <c r="C1" s="117"/>
      <c r="D1" s="117"/>
      <c r="E1" s="117"/>
      <c r="F1" s="117"/>
      <c r="J1" s="15"/>
      <c r="K1" s="15"/>
    </row>
    <row r="2" spans="1:11" ht="15" customHeight="1">
      <c r="A2" s="117" t="s">
        <v>0</v>
      </c>
      <c r="B2" s="117"/>
      <c r="C2" s="117"/>
      <c r="D2" s="117"/>
      <c r="E2" s="117"/>
      <c r="F2" s="117"/>
      <c r="J2" s="15"/>
      <c r="K2" s="15"/>
    </row>
    <row r="3" spans="1:11" ht="15" customHeight="1">
      <c r="A3" s="117" t="s">
        <v>68</v>
      </c>
      <c r="B3" s="117"/>
      <c r="C3" s="117"/>
      <c r="D3" s="117"/>
      <c r="E3" s="117"/>
      <c r="F3" s="117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1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f>SUM(EASTERNFL:VALENCIA!F8)</f>
        <v>24041368.030000001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6">
        <f>SUM(EASTERNFL:VALENCIA!F12)</f>
        <v>16667861.020000001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6">
        <f>SUM(EASTERNFL:VALENCIA!F13)</f>
        <v>504259.4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6">
        <f>SUM(EASTERNFL:VALENCIA!F14)</f>
        <v>3210260.32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6">
        <f>SUM(EASTERNFL:VALENCIA!F15)</f>
        <v>279129.88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6">
        <f>SUM(EASTERNFL:VALENCIA!F16)</f>
        <v>138395.80000000002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6">
        <f>SUM(EASTERNFL:VALENCIA!F17)</f>
        <v>445428.34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6">
        <f>SUM(EASTERNFL:VALENCIA!F18)</f>
        <v>2246579.02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6">
        <f>SUM(EASTERNFL:VALENCIA!F19)</f>
        <v>72345.440000000002</v>
      </c>
      <c r="G19" s="38"/>
      <c r="J19" s="15"/>
      <c r="K19" s="15"/>
    </row>
    <row r="20" spans="1:11">
      <c r="A20" s="50" t="s">
        <v>23</v>
      </c>
      <c r="B20" s="52" t="s">
        <v>24</v>
      </c>
      <c r="C20" s="111" t="s">
        <v>97</v>
      </c>
      <c r="D20" s="112"/>
      <c r="E20" s="33"/>
      <c r="F20" s="6">
        <f>SUM(EASTERNFL:VALENCIA!F20)</f>
        <v>191965.8</v>
      </c>
      <c r="G20" s="38"/>
      <c r="J20" s="15"/>
      <c r="K20" s="15"/>
    </row>
    <row r="21" spans="1:11">
      <c r="A21" s="50" t="s">
        <v>25</v>
      </c>
      <c r="B21" s="52" t="s">
        <v>24</v>
      </c>
      <c r="C21" s="111" t="s">
        <v>98</v>
      </c>
      <c r="D21" s="112"/>
      <c r="E21" s="33"/>
      <c r="F21" s="6">
        <f>SUM(EASTERNFL:VALENCIA!F21)</f>
        <v>272457.44</v>
      </c>
      <c r="G21" s="38"/>
      <c r="J21" s="15"/>
      <c r="K21" s="15"/>
    </row>
    <row r="22" spans="1:11">
      <c r="A22" s="50" t="s">
        <v>26</v>
      </c>
      <c r="B22" s="52" t="s">
        <v>24</v>
      </c>
      <c r="C22" s="111" t="s">
        <v>96</v>
      </c>
      <c r="D22" s="112"/>
      <c r="E22" s="32"/>
      <c r="F22" s="6">
        <f>SUM(EASTERNFL:VALENCIA!F22)</f>
        <v>12685.57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2">
        <f>SUM(F12:F22)</f>
        <v>24041368.030000005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40</v>
      </c>
      <c r="C26" s="46"/>
      <c r="D26" s="47"/>
      <c r="E26" s="19"/>
      <c r="F26" s="55">
        <f>F8-F24</f>
        <v>0</v>
      </c>
      <c r="G26" s="7" t="s">
        <v>31</v>
      </c>
      <c r="I26" s="15"/>
      <c r="J26" s="15"/>
    </row>
    <row r="27" spans="1:11" ht="13.5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 ht="27" customHeight="1">
      <c r="C34" s="14" t="s">
        <v>29</v>
      </c>
      <c r="D34" s="59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3"/>
      <c r="C159" s="4"/>
      <c r="D159" s="4"/>
      <c r="E159" s="4"/>
      <c r="F159" s="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3"/>
      <c r="C280" s="4"/>
      <c r="D280" s="4"/>
      <c r="E280" s="4"/>
      <c r="F280" s="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3"/>
      <c r="C316" s="4"/>
      <c r="D316" s="4"/>
      <c r="E316" s="4"/>
      <c r="F316" s="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$F20&lt;&gt;0</formula>
    </cfRule>
  </conditionalFormatting>
  <conditionalFormatting sqref="B21:B22">
    <cfRule type="expression" dxfId="169" priority="3">
      <formula>$F21&lt;&gt;0</formula>
    </cfRule>
  </conditionalFormatting>
  <conditionalFormatting sqref="C20:C22">
    <cfRule type="expression" dxfId="168" priority="2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76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371580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333128.65000000002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4498.07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19041.099999999999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10074.540000000001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3463.68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35</v>
      </c>
      <c r="D21" s="44"/>
      <c r="E21" s="33"/>
      <c r="F21" s="57">
        <v>1373.96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371580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$F20&lt;&gt;0</formula>
    </cfRule>
  </conditionalFormatting>
  <conditionalFormatting sqref="B21:B22">
    <cfRule type="expression" dxfId="115" priority="2">
      <formula>$F21&lt;&gt;0</formula>
    </cfRule>
  </conditionalFormatting>
  <conditionalFormatting sqref="C20:C22">
    <cfRule type="expression" dxfId="11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43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 t="s">
        <v>77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$F20&lt;&gt;0</formula>
    </cfRule>
  </conditionalFormatting>
  <conditionalFormatting sqref="B21:B22">
    <cfRule type="expression" dxfId="109" priority="2">
      <formula>$F21&lt;&gt;0</formula>
    </cfRule>
  </conditionalFormatting>
  <conditionalFormatting sqref="C20:C22">
    <cfRule type="expression" dxfId="10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79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287730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106183.07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3576.6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35644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47018.35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95307.98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287730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$F20&lt;&gt;0</formula>
    </cfRule>
  </conditionalFormatting>
  <conditionalFormatting sqref="B21:B22">
    <cfRule type="expression" dxfId="103" priority="2">
      <formula>$F21&lt;&gt;0</formula>
    </cfRule>
  </conditionalFormatting>
  <conditionalFormatting sqref="C20:C22">
    <cfRule type="expression" dxfId="10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78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407335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407335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407335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$F20&lt;&gt;0</formula>
    </cfRule>
  </conditionalFormatting>
  <conditionalFormatting sqref="B21:B22">
    <cfRule type="expression" dxfId="97" priority="2">
      <formula>$F21&lt;&gt;0</formula>
    </cfRule>
  </conditionalFormatting>
  <conditionalFormatting sqref="C20:C22">
    <cfRule type="expression" dxfId="96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80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438360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369363.21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1123.42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62768.79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231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54</v>
      </c>
      <c r="D20" s="44"/>
      <c r="E20" s="33"/>
      <c r="F20" s="57">
        <v>1613.48</v>
      </c>
      <c r="G20" s="38" t="s">
        <v>55</v>
      </c>
      <c r="J20" s="15"/>
      <c r="K20" s="15"/>
    </row>
    <row r="21" spans="1:11">
      <c r="A21" s="50" t="s">
        <v>25</v>
      </c>
      <c r="B21" s="52" t="s">
        <v>24</v>
      </c>
      <c r="C21" s="53" t="s">
        <v>56</v>
      </c>
      <c r="D21" s="44"/>
      <c r="E21" s="33"/>
      <c r="F21" s="57">
        <v>3260.1</v>
      </c>
      <c r="G21" s="38" t="s">
        <v>57</v>
      </c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438359.99999999994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$F20&lt;&gt;0</formula>
    </cfRule>
  </conditionalFormatting>
  <conditionalFormatting sqref="B21:B22">
    <cfRule type="expression" dxfId="91" priority="2">
      <formula>$F21&lt;&gt;0</formula>
    </cfRule>
  </conditionalFormatting>
  <conditionalFormatting sqref="C20:C22">
    <cfRule type="expression" dxfId="9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95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80" t="s">
        <v>37</v>
      </c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80" t="s">
        <v>38</v>
      </c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80" t="s">
        <v>37</v>
      </c>
      <c r="E34" s="38"/>
      <c r="F34" s="38"/>
      <c r="G34" s="38"/>
    </row>
    <row r="35" spans="1:7">
      <c r="D35" s="80" t="s">
        <v>38</v>
      </c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$F20&lt;&gt;0</formula>
    </cfRule>
  </conditionalFormatting>
  <conditionalFormatting sqref="B21:B22">
    <cfRule type="expression" dxfId="85" priority="2">
      <formula>$F21&lt;&gt;0</formula>
    </cfRule>
  </conditionalFormatting>
  <conditionalFormatting sqref="C20:C22">
    <cfRule type="expression" dxfId="8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81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2289691.5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1702752.02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273174.99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61091.25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55426.15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75024.350000000006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39</v>
      </c>
      <c r="D20" s="44"/>
      <c r="E20" s="33"/>
      <c r="F20" s="57">
        <v>122222.74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2289691.5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$F20&lt;&gt;0</formula>
    </cfRule>
  </conditionalFormatting>
  <conditionalFormatting sqref="B21:B22">
    <cfRule type="expression" dxfId="79" priority="2">
      <formula>$F21&lt;&gt;0</formula>
    </cfRule>
  </conditionalFormatting>
  <conditionalFormatting sqref="C20:C22">
    <cfRule type="expression" dxfId="7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42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 t="s">
        <v>45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$F20&lt;&gt;0</formula>
    </cfRule>
  </conditionalFormatting>
  <conditionalFormatting sqref="B21:B22">
    <cfRule type="expression" dxfId="73" priority="2">
      <formula>$F21&lt;&gt;0</formula>
    </cfRule>
  </conditionalFormatting>
  <conditionalFormatting sqref="C20:C22">
    <cfRule type="expression" dxfId="7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82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628290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339716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60237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171272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57065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628290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$F20&lt;&gt;0</formula>
    </cfRule>
  </conditionalFormatting>
  <conditionalFormatting sqref="B21:B22">
    <cfRule type="expression" dxfId="67" priority="2">
      <formula>$F21&lt;&gt;0</formula>
    </cfRule>
  </conditionalFormatting>
  <conditionalFormatting sqref="C20:C22">
    <cfRule type="expression" dxfId="66" priority="1">
      <formula>$F20&lt;&gt;0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7" t="s">
        <v>83</v>
      </c>
      <c r="B1" s="117"/>
      <c r="C1" s="117"/>
      <c r="D1" s="117"/>
      <c r="E1" s="117"/>
      <c r="F1" s="117"/>
      <c r="J1" s="15"/>
      <c r="K1" s="15"/>
    </row>
    <row r="2" spans="1:11" ht="15" customHeight="1">
      <c r="A2" s="117" t="s">
        <v>0</v>
      </c>
      <c r="B2" s="117"/>
      <c r="C2" s="117"/>
      <c r="D2" s="117"/>
      <c r="E2" s="117"/>
      <c r="F2" s="117"/>
      <c r="J2" s="15"/>
      <c r="K2" s="15"/>
    </row>
    <row r="3" spans="1:11" ht="15" customHeight="1">
      <c r="A3" s="117" t="s">
        <v>53</v>
      </c>
      <c r="B3" s="117"/>
      <c r="C3" s="117"/>
      <c r="D3" s="117"/>
      <c r="E3" s="117"/>
      <c r="F3" s="117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1512149.6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858495.98</v>
      </c>
      <c r="G12" s="38" t="s">
        <v>58</v>
      </c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68705.58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503029.83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81918.210000000006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1512149.5999999999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58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$F20&lt;&gt;0</formula>
    </cfRule>
  </conditionalFormatting>
  <conditionalFormatting sqref="B21:B22">
    <cfRule type="expression" dxfId="61" priority="2">
      <formula>$F21&lt;&gt;0</formula>
    </cfRule>
  </conditionalFormatting>
  <conditionalFormatting sqref="C20:C22">
    <cfRule type="expression" dxfId="6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7" t="s">
        <v>69</v>
      </c>
      <c r="B1" s="117"/>
      <c r="C1" s="117"/>
      <c r="D1" s="117"/>
      <c r="E1" s="117"/>
      <c r="F1" s="117"/>
      <c r="J1" s="15"/>
      <c r="K1" s="15"/>
    </row>
    <row r="2" spans="1:11" ht="15" customHeight="1">
      <c r="A2" s="117" t="s">
        <v>0</v>
      </c>
      <c r="B2" s="117"/>
      <c r="C2" s="117"/>
      <c r="D2" s="117"/>
      <c r="E2" s="117"/>
      <c r="F2" s="117"/>
      <c r="J2" s="15"/>
      <c r="K2" s="15"/>
    </row>
    <row r="3" spans="1:11" ht="15" customHeight="1">
      <c r="A3" s="117" t="s">
        <v>53</v>
      </c>
      <c r="B3" s="117"/>
      <c r="C3" s="117"/>
      <c r="D3" s="117"/>
      <c r="E3" s="117"/>
      <c r="F3" s="117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1642606.26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1581510.75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52148.41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8947.1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1642606.26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58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4"/>
      <c r="C28" s="114"/>
      <c r="D28" s="114"/>
      <c r="E28" s="114"/>
      <c r="F28" s="114"/>
      <c r="J28" s="15"/>
      <c r="K28" s="15"/>
    </row>
    <row r="29" spans="1:11">
      <c r="A29" s="118" t="s">
        <v>99</v>
      </c>
      <c r="B29" s="114"/>
      <c r="C29" s="114"/>
      <c r="D29" s="114"/>
      <c r="E29" s="114"/>
      <c r="F29" s="114"/>
      <c r="J29" s="15"/>
      <c r="K29" s="15"/>
    </row>
    <row r="30" spans="1:11">
      <c r="A30" s="118" t="s">
        <v>100</v>
      </c>
      <c r="B30" s="114"/>
      <c r="C30" s="114"/>
      <c r="D30" s="114"/>
      <c r="E30" s="114"/>
      <c r="F30" s="114"/>
    </row>
    <row r="31" spans="1:11">
      <c r="A31" s="119" t="s">
        <v>101</v>
      </c>
      <c r="B31" s="114"/>
      <c r="C31" s="114"/>
      <c r="D31" s="114"/>
      <c r="E31" s="114"/>
      <c r="F31" s="114"/>
    </row>
    <row r="32" spans="1:11">
      <c r="A32" s="119" t="s">
        <v>103</v>
      </c>
      <c r="B32" s="114"/>
      <c r="C32" s="114"/>
      <c r="D32" s="114"/>
      <c r="E32" s="114"/>
      <c r="F32" s="114"/>
    </row>
    <row r="33" spans="1:7" ht="15">
      <c r="A33" s="119" t="s">
        <v>104</v>
      </c>
      <c r="B33" s="115"/>
      <c r="C33" s="115"/>
      <c r="D33" s="115"/>
      <c r="E33" s="115"/>
      <c r="F33" s="115"/>
    </row>
    <row r="34" spans="1:7" ht="18.75" customHeight="1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$F20&lt;&gt;0</formula>
    </cfRule>
  </conditionalFormatting>
  <conditionalFormatting sqref="B21:B22">
    <cfRule type="expression" dxfId="163" priority="2">
      <formula>$F21&lt;&gt;0</formula>
    </cfRule>
  </conditionalFormatting>
  <conditionalFormatting sqref="C20:C22">
    <cfRule type="expression" dxfId="16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84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923175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649902.77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8463.68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156512.91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3164.96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24466.01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19469.23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61195.44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923175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$F20&lt;&gt;0</formula>
    </cfRule>
  </conditionalFormatting>
  <conditionalFormatting sqref="B21:B22">
    <cfRule type="expression" dxfId="55" priority="2">
      <formula>$F21&lt;&gt;0</formula>
    </cfRule>
  </conditionalFormatting>
  <conditionalFormatting sqref="C20:C22">
    <cfRule type="expression" dxfId="5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Normal="10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85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467018.17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310330.03000000003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156688.14000000001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467018.17000000004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$F20&lt;&gt;0</formula>
    </cfRule>
  </conditionalFormatting>
  <conditionalFormatting sqref="B21:B22">
    <cfRule type="expression" dxfId="49" priority="2">
      <formula>$F21&lt;&gt;0</formula>
    </cfRule>
  </conditionalFormatting>
  <conditionalFormatting sqref="C20:C22">
    <cfRule type="expression" dxfId="4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36"/>
  <sheetViews>
    <sheetView zoomScale="90" zoomScaleNormal="90" zoomScaleSheetLayoutView="90" workbookViewId="0"/>
  </sheetViews>
  <sheetFormatPr defaultColWidth="9.140625" defaultRowHeight="12.75"/>
  <cols>
    <col min="1" max="1" width="3.42578125" style="15" customWidth="1"/>
    <col min="2" max="2" width="7.140625" style="15" customWidth="1"/>
    <col min="3" max="3" width="46.28515625" style="15" customWidth="1"/>
    <col min="4" max="4" width="14" style="15" customWidth="1"/>
    <col min="5" max="5" width="1.85546875" style="15" customWidth="1"/>
    <col min="6" max="6" width="21.5703125" style="15" customWidth="1"/>
    <col min="7" max="7" width="23.140625" style="15" customWidth="1"/>
    <col min="8" max="8" width="11.42578125" style="15" customWidth="1"/>
    <col min="9" max="9" width="13.28515625" style="15" customWidth="1"/>
    <col min="10" max="11" width="11.42578125" style="15" customWidth="1"/>
    <col min="12" max="16384" width="9.140625" style="15"/>
  </cols>
  <sheetData>
    <row r="1" spans="1:7" ht="15" customHeight="1">
      <c r="A1" s="121" t="s">
        <v>41</v>
      </c>
      <c r="B1" s="116"/>
      <c r="C1" s="116"/>
      <c r="D1" s="116"/>
      <c r="E1" s="116"/>
      <c r="F1" s="116"/>
    </row>
    <row r="2" spans="1:7" ht="15" customHeight="1">
      <c r="A2" s="121" t="s">
        <v>0</v>
      </c>
      <c r="B2" s="116"/>
      <c r="C2" s="116"/>
      <c r="D2" s="116"/>
      <c r="E2" s="116"/>
      <c r="F2" s="116"/>
    </row>
    <row r="3" spans="1:7" ht="15" customHeight="1">
      <c r="A3" s="121" t="s">
        <v>53</v>
      </c>
      <c r="B3" s="116"/>
      <c r="C3" s="116"/>
      <c r="D3" s="116"/>
      <c r="E3" s="116"/>
      <c r="F3" s="116"/>
    </row>
    <row r="4" spans="1:7">
      <c r="B4" s="66"/>
      <c r="C4" s="66"/>
      <c r="D4" s="67"/>
      <c r="E4" s="68" t="s">
        <v>1</v>
      </c>
      <c r="F4" s="69" t="s">
        <v>52</v>
      </c>
      <c r="G4" s="70"/>
    </row>
    <row r="5" spans="1:7" ht="8.25" customHeight="1">
      <c r="B5" s="66"/>
      <c r="C5" s="66"/>
      <c r="D5" s="67"/>
      <c r="E5" s="71"/>
      <c r="F5" s="71"/>
      <c r="G5" s="70"/>
    </row>
    <row r="6" spans="1:7">
      <c r="A6" s="72" t="s">
        <v>2</v>
      </c>
      <c r="C6" s="73"/>
      <c r="D6" s="67"/>
      <c r="E6" s="71"/>
      <c r="F6" s="71"/>
      <c r="G6" s="74" t="s">
        <v>3</v>
      </c>
    </row>
    <row r="7" spans="1:7" ht="8.25" customHeight="1">
      <c r="A7" s="75"/>
      <c r="C7" s="75"/>
      <c r="D7" s="76"/>
      <c r="E7" s="76"/>
      <c r="F7" s="76"/>
    </row>
    <row r="8" spans="1:7" ht="13.5" thickBot="1">
      <c r="A8" s="77" t="s">
        <v>4</v>
      </c>
      <c r="C8" s="75"/>
      <c r="D8" s="78"/>
      <c r="E8" s="78"/>
      <c r="F8" s="79">
        <v>0</v>
      </c>
      <c r="G8" s="80"/>
    </row>
    <row r="9" spans="1:7" ht="13.5" thickTop="1">
      <c r="A9" s="73" t="s">
        <v>5</v>
      </c>
      <c r="C9" s="75"/>
      <c r="D9" s="78"/>
      <c r="E9" s="78"/>
      <c r="F9" s="78"/>
      <c r="G9" s="80"/>
    </row>
    <row r="10" spans="1:7" ht="8.25" customHeight="1">
      <c r="A10" s="73"/>
      <c r="C10" s="73"/>
      <c r="D10" s="67"/>
      <c r="E10" s="71"/>
      <c r="F10" s="71"/>
      <c r="G10" s="80"/>
    </row>
    <row r="11" spans="1:7">
      <c r="A11" s="72" t="s">
        <v>6</v>
      </c>
      <c r="C11" s="72"/>
      <c r="D11" s="81"/>
      <c r="E11" s="71"/>
      <c r="F11" s="71"/>
      <c r="G11" s="80"/>
    </row>
    <row r="12" spans="1:7">
      <c r="A12" s="50" t="s">
        <v>7</v>
      </c>
      <c r="B12" s="82" t="s">
        <v>8</v>
      </c>
      <c r="C12" s="83"/>
      <c r="D12" s="84"/>
      <c r="E12" s="71"/>
      <c r="F12" s="85">
        <v>0</v>
      </c>
      <c r="G12" s="80"/>
    </row>
    <row r="13" spans="1:7">
      <c r="A13" s="50" t="s">
        <v>9</v>
      </c>
      <c r="B13" s="82" t="s">
        <v>10</v>
      </c>
      <c r="C13" s="83"/>
      <c r="D13" s="86"/>
      <c r="E13" s="76"/>
      <c r="F13" s="85">
        <v>0</v>
      </c>
      <c r="G13" s="80"/>
    </row>
    <row r="14" spans="1:7">
      <c r="A14" s="50" t="s">
        <v>11</v>
      </c>
      <c r="B14" s="82" t="s">
        <v>12</v>
      </c>
      <c r="C14" s="83"/>
      <c r="D14" s="86"/>
      <c r="E14" s="76"/>
      <c r="F14" s="85">
        <v>0</v>
      </c>
      <c r="G14" s="80"/>
    </row>
    <row r="15" spans="1:7">
      <c r="A15" s="50" t="s">
        <v>13</v>
      </c>
      <c r="B15" s="82" t="s">
        <v>14</v>
      </c>
      <c r="C15" s="83"/>
      <c r="D15" s="86"/>
      <c r="E15" s="76"/>
      <c r="F15" s="85">
        <v>0</v>
      </c>
      <c r="G15" s="80"/>
    </row>
    <row r="16" spans="1:7">
      <c r="A16" s="50" t="s">
        <v>15</v>
      </c>
      <c r="B16" s="82" t="s">
        <v>16</v>
      </c>
      <c r="C16" s="83"/>
      <c r="D16" s="86"/>
      <c r="E16" s="76"/>
      <c r="F16" s="85">
        <v>0</v>
      </c>
      <c r="G16" s="80"/>
    </row>
    <row r="17" spans="1:7">
      <c r="A17" s="50" t="s">
        <v>17</v>
      </c>
      <c r="B17" s="82" t="s">
        <v>18</v>
      </c>
      <c r="C17" s="83"/>
      <c r="D17" s="87"/>
      <c r="E17" s="88"/>
      <c r="F17" s="85">
        <v>0</v>
      </c>
      <c r="G17" s="80"/>
    </row>
    <row r="18" spans="1:7">
      <c r="A18" s="50" t="s">
        <v>19</v>
      </c>
      <c r="B18" s="82" t="s">
        <v>20</v>
      </c>
      <c r="C18" s="83"/>
      <c r="D18" s="87"/>
      <c r="E18" s="88"/>
      <c r="F18" s="85">
        <v>0</v>
      </c>
      <c r="G18" s="80"/>
    </row>
    <row r="19" spans="1:7">
      <c r="A19" s="50" t="s">
        <v>21</v>
      </c>
      <c r="B19" s="82" t="s">
        <v>22</v>
      </c>
      <c r="C19" s="83"/>
      <c r="D19" s="87"/>
      <c r="E19" s="88"/>
      <c r="F19" s="85">
        <v>0</v>
      </c>
      <c r="G19" s="80"/>
    </row>
    <row r="20" spans="1:7">
      <c r="A20" s="50" t="s">
        <v>23</v>
      </c>
      <c r="B20" s="89" t="s">
        <v>24</v>
      </c>
      <c r="C20" s="90" t="s">
        <v>32</v>
      </c>
      <c r="D20" s="87"/>
      <c r="E20" s="88"/>
      <c r="F20" s="85">
        <v>0</v>
      </c>
      <c r="G20" s="80"/>
    </row>
    <row r="21" spans="1:7">
      <c r="A21" s="50" t="s">
        <v>25</v>
      </c>
      <c r="B21" s="89" t="s">
        <v>24</v>
      </c>
      <c r="C21" s="90" t="s">
        <v>32</v>
      </c>
      <c r="D21" s="87"/>
      <c r="E21" s="88"/>
      <c r="F21" s="85">
        <v>0</v>
      </c>
      <c r="G21" s="80"/>
    </row>
    <row r="22" spans="1:7">
      <c r="A22" s="50" t="s">
        <v>26</v>
      </c>
      <c r="B22" s="89" t="s">
        <v>24</v>
      </c>
      <c r="C22" s="90" t="s">
        <v>32</v>
      </c>
      <c r="D22" s="87"/>
      <c r="E22" s="88"/>
      <c r="F22" s="91">
        <v>0</v>
      </c>
      <c r="G22" s="80"/>
    </row>
    <row r="23" spans="1:7" ht="8.25" customHeight="1">
      <c r="A23" s="92"/>
      <c r="B23" s="83"/>
      <c r="C23" s="83"/>
      <c r="D23" s="84"/>
      <c r="E23" s="71"/>
      <c r="F23" s="71"/>
      <c r="G23" s="80"/>
    </row>
    <row r="24" spans="1:7">
      <c r="A24" s="92"/>
      <c r="B24" s="93" t="s">
        <v>27</v>
      </c>
      <c r="C24" s="93"/>
      <c r="D24" s="94"/>
      <c r="E24" s="71"/>
      <c r="F24" s="95">
        <v>0</v>
      </c>
      <c r="G24" s="80"/>
    </row>
    <row r="25" spans="1:7" ht="8.25" customHeight="1">
      <c r="A25" s="92"/>
      <c r="B25" s="93"/>
      <c r="C25" s="93"/>
      <c r="D25" s="84"/>
      <c r="E25" s="71"/>
      <c r="F25" s="71"/>
      <c r="G25" s="96"/>
    </row>
    <row r="26" spans="1:7" ht="13.5" thickBot="1">
      <c r="A26" s="92"/>
      <c r="B26" s="93" t="s">
        <v>28</v>
      </c>
      <c r="C26" s="93"/>
      <c r="D26" s="84"/>
      <c r="E26" s="71"/>
      <c r="F26" s="97">
        <v>0</v>
      </c>
      <c r="G26" s="98" t="s">
        <v>33</v>
      </c>
    </row>
    <row r="27" spans="1:7" ht="8.25" customHeight="1" thickTop="1">
      <c r="A27" s="92"/>
      <c r="B27" s="83"/>
      <c r="C27" s="83"/>
      <c r="D27" s="93"/>
      <c r="E27" s="66"/>
      <c r="F27" s="66"/>
    </row>
    <row r="28" spans="1:7" ht="12.75" customHeight="1">
      <c r="A28" s="118" t="s">
        <v>102</v>
      </c>
      <c r="B28" s="118"/>
      <c r="C28" s="118"/>
      <c r="D28" s="118"/>
      <c r="E28" s="118"/>
      <c r="F28" s="118"/>
    </row>
    <row r="29" spans="1:7">
      <c r="A29" s="118" t="s">
        <v>99</v>
      </c>
      <c r="B29" s="118"/>
      <c r="C29" s="118"/>
      <c r="D29" s="118"/>
      <c r="E29" s="118"/>
      <c r="F29" s="118"/>
    </row>
    <row r="30" spans="1:7">
      <c r="A30" s="118" t="s">
        <v>100</v>
      </c>
      <c r="B30" s="118"/>
      <c r="C30" s="118"/>
      <c r="D30" s="118"/>
      <c r="E30" s="118"/>
      <c r="F30" s="118"/>
    </row>
    <row r="31" spans="1:7">
      <c r="A31" s="119" t="s">
        <v>101</v>
      </c>
      <c r="B31" s="118"/>
      <c r="C31" s="118"/>
      <c r="D31" s="118"/>
      <c r="E31" s="118"/>
      <c r="F31" s="118"/>
    </row>
    <row r="32" spans="1:7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99" t="s">
        <v>29</v>
      </c>
      <c r="D34" s="80" t="s">
        <v>86</v>
      </c>
      <c r="E34" s="80"/>
      <c r="F34" s="80"/>
      <c r="G34" s="80"/>
    </row>
    <row r="35" spans="1:7">
      <c r="D35" s="80"/>
      <c r="E35" s="80"/>
      <c r="F35" s="80"/>
      <c r="G35" s="80"/>
    </row>
    <row r="36" spans="1:7">
      <c r="D36" s="80"/>
      <c r="E36" s="80"/>
      <c r="F36" s="80"/>
      <c r="G36" s="80"/>
    </row>
    <row r="37" spans="1:7">
      <c r="D37" s="80"/>
      <c r="E37" s="80"/>
      <c r="F37" s="80"/>
      <c r="G37" s="80"/>
    </row>
    <row r="38" spans="1:7">
      <c r="D38" s="80"/>
      <c r="E38" s="80"/>
      <c r="F38" s="80"/>
      <c r="G38" s="80"/>
    </row>
    <row r="39" spans="1:7">
      <c r="D39" s="80"/>
      <c r="E39" s="80"/>
      <c r="F39" s="80"/>
      <c r="G39" s="80"/>
    </row>
    <row r="40" spans="1:7">
      <c r="D40" s="80"/>
      <c r="E40" s="80"/>
      <c r="F40" s="80"/>
      <c r="G40" s="80"/>
    </row>
    <row r="41" spans="1:7">
      <c r="D41" s="80"/>
      <c r="E41" s="80"/>
      <c r="F41" s="80"/>
      <c r="G41" s="80"/>
    </row>
    <row r="42" spans="1:7">
      <c r="D42" s="80"/>
      <c r="E42" s="80"/>
      <c r="F42" s="80"/>
      <c r="G42" s="80"/>
    </row>
    <row r="43" spans="1:7">
      <c r="D43" s="80"/>
      <c r="E43" s="80"/>
      <c r="F43" s="80"/>
      <c r="G43" s="80"/>
    </row>
    <row r="44" spans="1:7">
      <c r="D44" s="80"/>
      <c r="E44" s="80"/>
      <c r="F44" s="80"/>
      <c r="G44" s="80"/>
    </row>
    <row r="45" spans="1:7">
      <c r="D45" s="80"/>
      <c r="E45" s="80"/>
      <c r="F45" s="80"/>
      <c r="G45" s="80"/>
    </row>
    <row r="46" spans="1:7">
      <c r="D46" s="80"/>
      <c r="E46" s="80"/>
      <c r="F46" s="80"/>
      <c r="G46" s="80"/>
    </row>
    <row r="159" spans="2:6">
      <c r="B159" s="100"/>
      <c r="C159" s="101"/>
      <c r="D159" s="101"/>
      <c r="E159" s="101"/>
      <c r="F159" s="102"/>
    </row>
    <row r="185" spans="2:6">
      <c r="B185" s="103"/>
      <c r="C185" s="104"/>
      <c r="D185" s="104"/>
      <c r="E185" s="104"/>
      <c r="F185" s="105"/>
    </row>
    <row r="202" spans="2:6">
      <c r="B202" s="103"/>
      <c r="C202" s="104"/>
      <c r="D202" s="104"/>
      <c r="E202" s="104"/>
      <c r="F202" s="105"/>
    </row>
    <row r="251" spans="2:6">
      <c r="B251" s="103"/>
      <c r="C251" s="104"/>
      <c r="D251" s="104"/>
      <c r="E251" s="104"/>
      <c r="F251" s="105"/>
    </row>
    <row r="263" spans="2:6">
      <c r="B263" s="103"/>
      <c r="C263" s="104"/>
      <c r="D263" s="104"/>
      <c r="E263" s="104"/>
      <c r="F263" s="105"/>
    </row>
    <row r="277" spans="2:6">
      <c r="B277" s="103"/>
      <c r="C277" s="104"/>
      <c r="D277" s="104"/>
      <c r="E277" s="104"/>
      <c r="F277" s="105"/>
    </row>
    <row r="278" spans="2:6">
      <c r="B278" s="106"/>
      <c r="F278" s="107"/>
    </row>
    <row r="279" spans="2:6">
      <c r="B279" s="106"/>
      <c r="F279" s="107"/>
    </row>
    <row r="280" spans="2:6">
      <c r="B280" s="100"/>
      <c r="C280" s="101"/>
      <c r="D280" s="101"/>
      <c r="E280" s="101"/>
      <c r="F280" s="102"/>
    </row>
    <row r="282" spans="2:6">
      <c r="B282" s="106"/>
      <c r="F282" s="107"/>
    </row>
    <row r="290" spans="2:6">
      <c r="B290" s="103"/>
      <c r="C290" s="104"/>
      <c r="D290" s="104"/>
      <c r="E290" s="104"/>
      <c r="F290" s="105"/>
    </row>
    <row r="316" spans="2:6">
      <c r="B316" s="100"/>
      <c r="C316" s="101"/>
      <c r="D316" s="101"/>
      <c r="E316" s="101"/>
      <c r="F316" s="102"/>
    </row>
    <row r="371" spans="2:6">
      <c r="B371" s="103"/>
      <c r="C371" s="104"/>
      <c r="D371" s="104"/>
      <c r="E371" s="104"/>
      <c r="F371" s="105"/>
    </row>
    <row r="436" spans="2:6">
      <c r="B436" s="103"/>
      <c r="C436" s="104"/>
      <c r="D436" s="104"/>
      <c r="E436" s="104"/>
      <c r="F436" s="105"/>
    </row>
  </sheetData>
  <sheetProtection formatColumns="0"/>
  <conditionalFormatting sqref="F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$F20&lt;&gt;0</formula>
    </cfRule>
  </conditionalFormatting>
  <conditionalFormatting sqref="B21:B22">
    <cfRule type="expression" dxfId="43" priority="2">
      <formula>$F21&lt;&gt;0</formula>
    </cfRule>
  </conditionalFormatting>
  <conditionalFormatting sqref="C20:C22">
    <cfRule type="expression" dxfId="4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87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531487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311719.63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640.71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159969.19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15838.74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59</v>
      </c>
      <c r="D21" s="44"/>
      <c r="E21" s="33"/>
      <c r="F21" s="57">
        <v>33577.129999999997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60</v>
      </c>
      <c r="D22" s="44"/>
      <c r="E22" s="32"/>
      <c r="F22" s="64">
        <v>9741.6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531487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$F20&lt;&gt;0</formula>
    </cfRule>
  </conditionalFormatting>
  <conditionalFormatting sqref="B21:B22">
    <cfRule type="expression" dxfId="37" priority="2">
      <formula>$F21&lt;&gt;0</formula>
    </cfRule>
  </conditionalFormatting>
  <conditionalFormatting sqref="C20:C22">
    <cfRule type="expression" dxfId="3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88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3994874.14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2983258.89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197542.27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429651.25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89461.07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5206.71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3232.7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286521.25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3994874.14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3.1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$F20&lt;&gt;0</formula>
    </cfRule>
  </conditionalFormatting>
  <conditionalFormatting sqref="B21:B22">
    <cfRule type="expression" dxfId="31" priority="2">
      <formula>$F21&lt;&gt;0</formula>
    </cfRule>
  </conditionalFormatting>
  <conditionalFormatting sqref="C20:C22">
    <cfRule type="expression" dxfId="30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89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875657.46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609740.80000000005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10506.1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19974.27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7958.99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216327.3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11150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875657.46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$F20&lt;&gt;0</formula>
    </cfRule>
  </conditionalFormatting>
  <conditionalFormatting sqref="B21:B22">
    <cfRule type="expression" dxfId="25" priority="2">
      <formula>$F21&lt;&gt;0</formula>
    </cfRule>
  </conditionalFormatting>
  <conditionalFormatting sqref="C20:C22">
    <cfRule type="expression" dxfId="2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90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1151078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542240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978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579421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4745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3777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46</v>
      </c>
      <c r="D20" s="44"/>
      <c r="E20" s="33"/>
      <c r="F20" s="57">
        <v>10500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61</v>
      </c>
      <c r="D21" s="44"/>
      <c r="E21" s="33"/>
      <c r="F21" s="57">
        <v>9417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1151078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4"/>
      <c r="D159" s="4"/>
      <c r="E159" s="4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4"/>
      <c r="D280" s="4"/>
      <c r="E280" s="4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4"/>
      <c r="D316" s="4"/>
      <c r="E316" s="4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$F20&lt;&gt;0</formula>
    </cfRule>
  </conditionalFormatting>
  <conditionalFormatting sqref="B21:B22">
    <cfRule type="expression" dxfId="19" priority="2">
      <formula>$F21&lt;&gt;0</formula>
    </cfRule>
  </conditionalFormatting>
  <conditionalFormatting sqref="C20:C22">
    <cfRule type="expression" dxfId="1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91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58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80" t="s">
        <v>92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$F20&lt;&gt;0</formula>
    </cfRule>
  </conditionalFormatting>
  <conditionalFormatting sqref="B21:B22">
    <cfRule type="expression" dxfId="13" priority="2">
      <formula>$F21&lt;&gt;0</formula>
    </cfRule>
  </conditionalFormatting>
  <conditionalFormatting sqref="C20:C22">
    <cfRule type="expression" dxfId="1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93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790734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191872.04</v>
      </c>
      <c r="G12" s="38" t="s">
        <v>62</v>
      </c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85511.91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33919.300000000003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455052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24378.75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790734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 t="s">
        <v>63</v>
      </c>
      <c r="E34" s="38"/>
      <c r="F34" s="38"/>
      <c r="G34" s="38"/>
    </row>
    <row r="35" spans="1:7">
      <c r="D35" s="38" t="s">
        <v>64</v>
      </c>
      <c r="E35" s="38"/>
      <c r="F35" s="38"/>
      <c r="G35" s="38"/>
    </row>
    <row r="36" spans="1:7">
      <c r="D36" s="38" t="s">
        <v>65</v>
      </c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$F20&lt;&gt;0</formula>
    </cfRule>
  </conditionalFormatting>
  <conditionalFormatting sqref="B21:B22">
    <cfRule type="expression" dxfId="7" priority="2">
      <formula>$F21&lt;&gt;0</formula>
    </cfRule>
  </conditionalFormatting>
  <conditionalFormatting sqref="C20:C22">
    <cfRule type="expression" dxfId="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94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 t="s">
        <v>66</v>
      </c>
      <c r="E34" s="38"/>
      <c r="F34" s="38"/>
      <c r="G34" s="38"/>
    </row>
    <row r="35" spans="1:7">
      <c r="D35" s="38" t="s">
        <v>67</v>
      </c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$F20&lt;&gt;0</formula>
    </cfRule>
  </conditionalFormatting>
  <conditionalFormatting sqref="B21:B22">
    <cfRule type="expression" dxfId="1" priority="2">
      <formula>$F21&lt;&gt;0</formula>
    </cfRule>
  </conditionalFormatting>
  <conditionalFormatting sqref="C20:C22">
    <cfRule type="expression" dxfId="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70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1428894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1428894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1428894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4"/>
      <c r="C28" s="114"/>
      <c r="D28" s="114"/>
      <c r="E28" s="114"/>
      <c r="F28" s="114"/>
      <c r="J28" s="15"/>
      <c r="K28" s="15"/>
    </row>
    <row r="29" spans="1:11">
      <c r="A29" s="118" t="s">
        <v>99</v>
      </c>
      <c r="B29" s="114"/>
      <c r="C29" s="114"/>
      <c r="D29" s="114"/>
      <c r="E29" s="114"/>
      <c r="F29" s="114"/>
      <c r="J29" s="15"/>
      <c r="K29" s="15"/>
    </row>
    <row r="30" spans="1:11">
      <c r="A30" s="118" t="s">
        <v>100</v>
      </c>
      <c r="B30" s="114"/>
      <c r="C30" s="114"/>
      <c r="D30" s="114"/>
      <c r="E30" s="114"/>
      <c r="F30" s="114"/>
    </row>
    <row r="31" spans="1:11">
      <c r="A31" s="119" t="s">
        <v>101</v>
      </c>
      <c r="B31" s="114"/>
      <c r="C31" s="114"/>
      <c r="D31" s="114"/>
      <c r="E31" s="114"/>
      <c r="F31" s="114"/>
    </row>
    <row r="32" spans="1:11">
      <c r="A32" s="119" t="s">
        <v>103</v>
      </c>
      <c r="B32" s="114"/>
      <c r="C32" s="114"/>
      <c r="D32" s="114"/>
      <c r="E32" s="114"/>
      <c r="F32" s="114"/>
    </row>
    <row r="33" spans="1:7" ht="43.5" customHeight="1">
      <c r="A33" s="119" t="s">
        <v>104</v>
      </c>
      <c r="B33" s="115"/>
      <c r="C33" s="115"/>
      <c r="D33" s="115"/>
      <c r="E33" s="115"/>
      <c r="F33" s="115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$F20&lt;&gt;0</formula>
    </cfRule>
  </conditionalFormatting>
  <conditionalFormatting sqref="B21:B22">
    <cfRule type="expression" dxfId="157" priority="2">
      <formula>$F21&lt;&gt;0</formula>
    </cfRule>
  </conditionalFormatting>
  <conditionalFormatting sqref="C20:C22">
    <cfRule type="expression" dxfId="15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71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461500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150034.72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6576.82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304888.46000000002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461500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 ht="43.5" customHeight="1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$F20&lt;&gt;0</formula>
    </cfRule>
  </conditionalFormatting>
  <conditionalFormatting sqref="B21:B22">
    <cfRule type="expression" dxfId="151" priority="2">
      <formula>$F21&lt;&gt;0</formula>
    </cfRule>
  </conditionalFormatting>
  <conditionalFormatting sqref="C20:C22">
    <cfRule type="expression" dxfId="15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72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108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108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108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108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108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108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108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109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109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109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 ht="43.5" customHeight="1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$F20&lt;&gt;0</formula>
    </cfRule>
  </conditionalFormatting>
  <conditionalFormatting sqref="B21:B22">
    <cfRule type="expression" dxfId="145" priority="2">
      <formula>$F21&lt;&gt;0</formula>
    </cfRule>
  </conditionalFormatting>
  <conditionalFormatting sqref="C20:C22">
    <cfRule type="expression" dxfId="14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73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1748462.95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1163636.3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1810.28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449651.59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14242.88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55776.17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3254.99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47</v>
      </c>
      <c r="D20" s="44"/>
      <c r="E20" s="33"/>
      <c r="F20" s="57">
        <v>10736.66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48</v>
      </c>
      <c r="D21" s="44"/>
      <c r="E21" s="33"/>
      <c r="F21" s="57">
        <v>47612.76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49</v>
      </c>
      <c r="D22" s="44"/>
      <c r="E22" s="32"/>
      <c r="F22" s="64">
        <v>1741.32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1748462.95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 ht="43.5" customHeight="1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$F20&lt;&gt;0</formula>
    </cfRule>
  </conditionalFormatting>
  <conditionalFormatting sqref="B21:B22">
    <cfRule type="expression" dxfId="139" priority="2">
      <formula>$F21&lt;&gt;0</formula>
    </cfRule>
  </conditionalFormatting>
  <conditionalFormatting sqref="C20:C22">
    <cfRule type="expression" dxfId="13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74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1234080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521239.18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1250.81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80416.13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97428.589999999982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20969.189999999999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331145.21000000002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3211.75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50</v>
      </c>
      <c r="D21" s="44"/>
      <c r="E21" s="33"/>
      <c r="F21" s="57">
        <v>177216.49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51</v>
      </c>
      <c r="D22" s="44"/>
      <c r="E22" s="32"/>
      <c r="F22" s="64">
        <v>1202.6500000000001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1234079.9999999998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 ht="43.5" customHeight="1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$F20&lt;&gt;0</formula>
    </cfRule>
  </conditionalFormatting>
  <conditionalFormatting sqref="B21:B22">
    <cfRule type="expression" dxfId="133" priority="2">
      <formula>$F21&lt;&gt;0</formula>
    </cfRule>
  </conditionalFormatting>
  <conditionalFormatting sqref="C20:C22">
    <cfRule type="expression" dxfId="13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75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2856664.95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110">
        <v>2106507.98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110">
        <v>689.74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110">
        <v>79125.83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110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110">
        <v>1865.44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110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110">
        <v>668475.96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2856664.95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 ht="43.5" customHeight="1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$F20&lt;&gt;0</formula>
    </cfRule>
  </conditionalFormatting>
  <conditionalFormatting sqref="B21:B22">
    <cfRule type="expression" dxfId="127" priority="2">
      <formula>$F21&lt;&gt;0</formula>
    </cfRule>
  </conditionalFormatting>
  <conditionalFormatting sqref="C20:C22">
    <cfRule type="expression" dxfId="12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44</v>
      </c>
      <c r="B1" s="113"/>
      <c r="C1" s="113"/>
      <c r="D1" s="113"/>
      <c r="E1" s="113"/>
      <c r="F1" s="113"/>
      <c r="J1" s="15"/>
      <c r="K1" s="15"/>
    </row>
    <row r="2" spans="1:11" ht="15" customHeight="1">
      <c r="A2" s="120" t="s">
        <v>0</v>
      </c>
      <c r="B2" s="113"/>
      <c r="C2" s="113"/>
      <c r="D2" s="113"/>
      <c r="E2" s="113"/>
      <c r="F2" s="113"/>
      <c r="J2" s="15"/>
      <c r="K2" s="15"/>
    </row>
    <row r="3" spans="1:11" ht="15" customHeight="1">
      <c r="A3" s="120" t="s">
        <v>53</v>
      </c>
      <c r="B3" s="113"/>
      <c r="C3" s="113"/>
      <c r="D3" s="113"/>
      <c r="E3" s="113"/>
      <c r="F3" s="113"/>
      <c r="J3" s="15"/>
      <c r="K3" s="15"/>
    </row>
    <row r="4" spans="1:11">
      <c r="B4" s="17"/>
      <c r="C4" s="17"/>
      <c r="D4" s="18"/>
      <c r="E4" s="12" t="s">
        <v>1</v>
      </c>
      <c r="F4" s="11" t="s">
        <v>52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3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4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5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8" t="s">
        <v>102</v>
      </c>
      <c r="B28" s="118"/>
      <c r="C28" s="118"/>
      <c r="D28" s="118"/>
      <c r="E28" s="118"/>
      <c r="F28" s="118"/>
      <c r="J28" s="15"/>
      <c r="K28" s="15"/>
    </row>
    <row r="29" spans="1:11">
      <c r="A29" s="118" t="s">
        <v>99</v>
      </c>
      <c r="B29" s="118"/>
      <c r="C29" s="118"/>
      <c r="D29" s="118"/>
      <c r="E29" s="118"/>
      <c r="F29" s="118"/>
      <c r="J29" s="15"/>
      <c r="K29" s="15"/>
    </row>
    <row r="30" spans="1:11">
      <c r="A30" s="118" t="s">
        <v>100</v>
      </c>
      <c r="B30" s="118"/>
      <c r="C30" s="118"/>
      <c r="D30" s="118"/>
      <c r="E30" s="118"/>
      <c r="F30" s="118"/>
    </row>
    <row r="31" spans="1:11">
      <c r="A31" s="119" t="s">
        <v>101</v>
      </c>
      <c r="B31" s="118"/>
      <c r="C31" s="118"/>
      <c r="D31" s="118"/>
      <c r="E31" s="118"/>
      <c r="F31" s="118"/>
    </row>
    <row r="32" spans="1:11">
      <c r="A32" s="119" t="s">
        <v>103</v>
      </c>
      <c r="B32" s="118"/>
      <c r="C32" s="118"/>
      <c r="D32" s="118"/>
      <c r="E32" s="118"/>
      <c r="F32" s="118"/>
    </row>
    <row r="33" spans="1:7">
      <c r="A33" s="119" t="s">
        <v>104</v>
      </c>
      <c r="B33" s="118"/>
      <c r="C33" s="118"/>
      <c r="D33" s="118"/>
      <c r="E33" s="118"/>
      <c r="F33" s="118"/>
    </row>
    <row r="34" spans="1:7">
      <c r="C34" s="40" t="s">
        <v>29</v>
      </c>
      <c r="D34" s="38" t="s">
        <v>36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0"/>
      <c r="C159" s="61"/>
      <c r="D159" s="61"/>
      <c r="E159" s="61"/>
      <c r="F159" s="62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0"/>
      <c r="C280" s="61"/>
      <c r="D280" s="61"/>
      <c r="E280" s="61"/>
      <c r="F280" s="62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0"/>
      <c r="C316" s="61"/>
      <c r="D316" s="61"/>
      <c r="E316" s="61"/>
      <c r="F316" s="62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$F20&lt;&gt;0</formula>
    </cfRule>
  </conditionalFormatting>
  <conditionalFormatting sqref="B21:B22">
    <cfRule type="expression" dxfId="121" priority="2">
      <formula>$F21&lt;&gt;0</formula>
    </cfRule>
  </conditionalFormatting>
  <conditionalFormatting sqref="C20:C22">
    <cfRule type="expression" dxfId="12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GATEWAY</vt:lpstr>
      <vt:lpstr>INDIANRIVER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2017-10-12T18:50:54Z</cp:lastPrinted>
  <dcterms:created xsi:type="dcterms:W3CDTF">2014-10-14T15:35:24Z</dcterms:created>
  <dcterms:modified xsi:type="dcterms:W3CDTF">2020-02-13T15:14:07Z</dcterms:modified>
</cp:coreProperties>
</file>